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8195" windowHeight="11820"/>
  </bookViews>
  <sheets>
    <sheet name="연례전" sheetId="1" r:id="rId1"/>
  </sheets>
  <definedNames>
    <definedName name="_xlnm.Print_Area" localSheetId="0">연례전!$A$1:$H$31</definedName>
  </definedNames>
  <calcPr calcId="125725"/>
</workbook>
</file>

<file path=xl/calcChain.xml><?xml version="1.0" encoding="utf-8"?>
<calcChain xmlns="http://schemas.openxmlformats.org/spreadsheetml/2006/main">
  <c r="D14" i="1"/>
  <c r="D13"/>
  <c r="D12"/>
  <c r="D15" l="1"/>
  <c r="D16" s="1"/>
  <c r="D18" s="1"/>
  <c r="D23" s="1"/>
  <c r="D26" l="1"/>
  <c r="D20"/>
  <c r="D19"/>
  <c r="D17"/>
  <c r="D24" l="1"/>
  <c r="D25" s="1"/>
  <c r="D27" s="1"/>
  <c r="D28" s="1"/>
  <c r="D29" s="1"/>
  <c r="D30" s="1"/>
  <c r="D31" s="1"/>
</calcChain>
</file>

<file path=xl/sharedStrings.xml><?xml version="1.0" encoding="utf-8"?>
<sst xmlns="http://schemas.openxmlformats.org/spreadsheetml/2006/main" count="62" uniqueCount="54">
  <si>
    <t>㈜한빛크린세상</t>
    <phoneticPr fontId="3" type="noConversion"/>
  </si>
  <si>
    <r>
      <t>견적제출일</t>
    </r>
    <r>
      <rPr>
        <b/>
        <sz val="10"/>
        <color indexed="16"/>
        <rFont val="Century Gothic"/>
        <family val="2"/>
      </rPr>
      <t>: 2010</t>
    </r>
    <r>
      <rPr>
        <b/>
        <sz val="10"/>
        <color indexed="16"/>
        <rFont val="굴림체"/>
        <family val="3"/>
        <charset val="129"/>
      </rPr>
      <t>년</t>
    </r>
    <r>
      <rPr>
        <b/>
        <sz val="10"/>
        <color indexed="16"/>
        <rFont val="Century Gothic"/>
        <family val="2"/>
      </rPr>
      <t>1</t>
    </r>
    <r>
      <rPr>
        <b/>
        <sz val="10"/>
        <color indexed="16"/>
        <rFont val="굴림체"/>
        <family val="3"/>
        <charset val="129"/>
      </rPr>
      <t>월</t>
    </r>
    <r>
      <rPr>
        <b/>
        <sz val="10"/>
        <color indexed="16"/>
        <rFont val="Century Gothic"/>
        <family val="2"/>
      </rPr>
      <t xml:space="preserve"> 07</t>
    </r>
    <r>
      <rPr>
        <b/>
        <sz val="10"/>
        <color indexed="16"/>
        <rFont val="굴림체"/>
        <family val="3"/>
        <charset val="129"/>
      </rPr>
      <t>일</t>
    </r>
    <phoneticPr fontId="3" type="noConversion"/>
  </si>
  <si>
    <t>대표이사</t>
    <phoneticPr fontId="3" type="noConversion"/>
  </si>
  <si>
    <t>안 동 영</t>
    <phoneticPr fontId="3" type="noConversion"/>
  </si>
  <si>
    <r>
      <t>견적제출처</t>
    </r>
    <r>
      <rPr>
        <b/>
        <sz val="10"/>
        <color indexed="16"/>
        <rFont val="Century Gothic"/>
        <family val="2"/>
      </rPr>
      <t xml:space="preserve">: </t>
    </r>
    <r>
      <rPr>
        <b/>
        <sz val="10"/>
        <color indexed="16"/>
        <rFont val="굴림체"/>
        <family val="3"/>
        <charset val="129"/>
      </rPr>
      <t>경기도미술관</t>
    </r>
    <phoneticPr fontId="3" type="noConversion"/>
  </si>
  <si>
    <t>경기도 고양시 일산서구 가좌동 77-1</t>
    <phoneticPr fontId="3" type="noConversion"/>
  </si>
  <si>
    <t>근로자파견,경비업,건물, 
시설청소 및 위생관리용역</t>
    <phoneticPr fontId="3" type="noConversion"/>
  </si>
  <si>
    <r>
      <t>아래와</t>
    </r>
    <r>
      <rPr>
        <b/>
        <sz val="10"/>
        <color indexed="16"/>
        <rFont val="Century Gothic"/>
        <family val="2"/>
      </rPr>
      <t xml:space="preserve"> </t>
    </r>
    <r>
      <rPr>
        <b/>
        <sz val="10"/>
        <color indexed="16"/>
        <rFont val="굴림체"/>
        <family val="3"/>
        <charset val="129"/>
      </rPr>
      <t>같이</t>
    </r>
    <r>
      <rPr>
        <b/>
        <sz val="10"/>
        <color indexed="16"/>
        <rFont val="Century Gothic"/>
        <family val="2"/>
      </rPr>
      <t xml:space="preserve"> </t>
    </r>
    <r>
      <rPr>
        <b/>
        <sz val="10"/>
        <color indexed="16"/>
        <rFont val="굴림체"/>
        <family val="3"/>
        <charset val="129"/>
      </rPr>
      <t>견적을</t>
    </r>
    <r>
      <rPr>
        <b/>
        <sz val="10"/>
        <color indexed="16"/>
        <rFont val="Century Gothic"/>
        <family val="2"/>
      </rPr>
      <t xml:space="preserve"> </t>
    </r>
    <r>
      <rPr>
        <b/>
        <sz val="10"/>
        <color indexed="16"/>
        <rFont val="굴림체"/>
        <family val="3"/>
        <charset val="129"/>
      </rPr>
      <t>제출합니다</t>
    </r>
    <phoneticPr fontId="3" type="noConversion"/>
  </si>
  <si>
    <t>031-922-7590</t>
    <phoneticPr fontId="3" type="noConversion"/>
  </si>
  <si>
    <r>
      <t>(</t>
    </r>
    <r>
      <rPr>
        <sz val="11"/>
        <rFont val="돋움"/>
        <family val="3"/>
        <charset val="129"/>
      </rPr>
      <t>단위</t>
    </r>
    <r>
      <rPr>
        <sz val="11"/>
        <rFont val="Century Gothic"/>
        <family val="2"/>
      </rPr>
      <t xml:space="preserve"> : </t>
    </r>
    <r>
      <rPr>
        <sz val="11"/>
        <rFont val="돋움"/>
        <family val="3"/>
        <charset val="129"/>
      </rPr>
      <t>원</t>
    </r>
    <r>
      <rPr>
        <sz val="11"/>
        <rFont val="Century Gothic"/>
        <family val="2"/>
      </rPr>
      <t>)</t>
    </r>
    <phoneticPr fontId="3" type="noConversion"/>
  </si>
  <si>
    <t>구분</t>
    <phoneticPr fontId="3" type="noConversion"/>
  </si>
  <si>
    <t>구 성</t>
    <phoneticPr fontId="3" type="noConversion"/>
  </si>
  <si>
    <t>전시지킴이</t>
    <phoneticPr fontId="3" type="noConversion"/>
  </si>
  <si>
    <t>근무일수</t>
    <phoneticPr fontId="3" type="noConversion"/>
  </si>
  <si>
    <t>일단가</t>
    <phoneticPr fontId="3" type="noConversion"/>
  </si>
  <si>
    <t>비고</t>
    <phoneticPr fontId="3" type="noConversion"/>
  </si>
  <si>
    <t>인원</t>
    <phoneticPr fontId="3" type="noConversion"/>
  </si>
  <si>
    <t>직접노무비</t>
    <phoneticPr fontId="3" type="noConversion"/>
  </si>
  <si>
    <t>임금</t>
    <phoneticPr fontId="3" type="noConversion"/>
  </si>
  <si>
    <t>주휴수당</t>
    <phoneticPr fontId="3" type="noConversion"/>
  </si>
  <si>
    <t>연차수당</t>
    <phoneticPr fontId="3" type="noConversion"/>
  </si>
  <si>
    <t>소계(1)</t>
    <phoneticPr fontId="3" type="noConversion"/>
  </si>
  <si>
    <t>계</t>
    <phoneticPr fontId="3" type="noConversion"/>
  </si>
  <si>
    <t>간접노무비</t>
    <phoneticPr fontId="3" type="noConversion"/>
  </si>
  <si>
    <t>산재보험</t>
    <phoneticPr fontId="3" type="noConversion"/>
  </si>
  <si>
    <t>임금*2.64%</t>
    <phoneticPr fontId="3" type="noConversion"/>
  </si>
  <si>
    <t>건강보험</t>
    <phoneticPr fontId="3" type="noConversion"/>
  </si>
  <si>
    <t>국민연금</t>
    <phoneticPr fontId="3" type="noConversion"/>
  </si>
  <si>
    <r>
      <rPr>
        <sz val="10"/>
        <rFont val="돋움"/>
        <family val="3"/>
        <charset val="129"/>
      </rPr>
      <t>임금</t>
    </r>
    <r>
      <rPr>
        <sz val="10"/>
        <rFont val="Century Gothic"/>
        <family val="2"/>
      </rPr>
      <t>*4.5%</t>
    </r>
    <phoneticPr fontId="3" type="noConversion"/>
  </si>
  <si>
    <t>고용보험</t>
    <phoneticPr fontId="3" type="noConversion"/>
  </si>
  <si>
    <t>사업소세</t>
    <phoneticPr fontId="3" type="noConversion"/>
  </si>
  <si>
    <r>
      <rPr>
        <sz val="10"/>
        <rFont val="돋움"/>
        <family val="3"/>
        <charset val="129"/>
      </rPr>
      <t>임금</t>
    </r>
    <r>
      <rPr>
        <sz val="10"/>
        <rFont val="Century Gothic"/>
        <family val="2"/>
      </rPr>
      <t>*0.5%</t>
    </r>
    <phoneticPr fontId="3" type="noConversion"/>
  </si>
  <si>
    <t>장애인고용부담금</t>
    <phoneticPr fontId="3" type="noConversion"/>
  </si>
  <si>
    <t>600000*3/150</t>
    <phoneticPr fontId="3" type="noConversion"/>
  </si>
  <si>
    <t>장기요양보험료</t>
    <phoneticPr fontId="3" type="noConversion"/>
  </si>
  <si>
    <t>소계(2)</t>
    <phoneticPr fontId="3" type="noConversion"/>
  </si>
  <si>
    <r>
      <rPr>
        <b/>
        <sz val="10"/>
        <rFont val="돋움"/>
        <family val="3"/>
        <charset val="129"/>
      </rPr>
      <t>인건비</t>
    </r>
    <r>
      <rPr>
        <b/>
        <sz val="10"/>
        <rFont val="Century Gothic"/>
        <family val="2"/>
      </rPr>
      <t xml:space="preserve"> </t>
    </r>
    <r>
      <rPr>
        <b/>
        <sz val="10"/>
        <rFont val="돋움"/>
        <family val="3"/>
        <charset val="129"/>
      </rPr>
      <t>계</t>
    </r>
    <phoneticPr fontId="3" type="noConversion"/>
  </si>
  <si>
    <t>일반관리비</t>
    <phoneticPr fontId="3" type="noConversion"/>
  </si>
  <si>
    <r>
      <rPr>
        <sz val="10"/>
        <rFont val="돋움"/>
        <family val="3"/>
        <charset val="129"/>
      </rPr>
      <t>인건비</t>
    </r>
    <r>
      <rPr>
        <sz val="10"/>
        <rFont val="Century Gothic"/>
        <family val="2"/>
      </rPr>
      <t>*5%</t>
    </r>
    <phoneticPr fontId="3" type="noConversion"/>
  </si>
  <si>
    <t>기업이윤</t>
    <phoneticPr fontId="3" type="noConversion"/>
  </si>
  <si>
    <r>
      <t>(</t>
    </r>
    <r>
      <rPr>
        <sz val="10"/>
        <rFont val="굴림체"/>
        <family val="3"/>
        <charset val="129"/>
      </rPr>
      <t>소계</t>
    </r>
    <r>
      <rPr>
        <sz val="10"/>
        <rFont val="Century Gothic"/>
        <family val="2"/>
      </rPr>
      <t>1+</t>
    </r>
    <r>
      <rPr>
        <sz val="10"/>
        <rFont val="굴림체"/>
        <family val="3"/>
        <charset val="129"/>
      </rPr>
      <t>소계</t>
    </r>
    <r>
      <rPr>
        <sz val="10"/>
        <rFont val="Century Gothic"/>
        <family val="2"/>
      </rPr>
      <t>2+</t>
    </r>
    <r>
      <rPr>
        <sz val="10"/>
        <rFont val="굴림체"/>
        <family val="3"/>
        <charset val="129"/>
      </rPr>
      <t>일반관리비</t>
    </r>
    <r>
      <rPr>
        <sz val="10"/>
        <rFont val="Century Gothic"/>
        <family val="2"/>
      </rPr>
      <t>) * 10%</t>
    </r>
    <phoneticPr fontId="3" type="noConversion"/>
  </si>
  <si>
    <r>
      <t>소계</t>
    </r>
    <r>
      <rPr>
        <b/>
        <sz val="10"/>
        <rFont val="Century Gothic"/>
        <family val="2"/>
      </rPr>
      <t>(3)</t>
    </r>
    <phoneticPr fontId="3" type="noConversion"/>
  </si>
  <si>
    <t>합계</t>
    <phoneticPr fontId="3" type="noConversion"/>
  </si>
  <si>
    <r>
      <t>소계</t>
    </r>
    <r>
      <rPr>
        <sz val="10"/>
        <rFont val="Century Gothic"/>
        <family val="2"/>
      </rPr>
      <t>1+</t>
    </r>
    <r>
      <rPr>
        <sz val="10"/>
        <rFont val="굴림체"/>
        <family val="3"/>
        <charset val="129"/>
      </rPr>
      <t>소계</t>
    </r>
    <r>
      <rPr>
        <sz val="10"/>
        <rFont val="Century Gothic"/>
        <family val="2"/>
      </rPr>
      <t>2+</t>
    </r>
    <r>
      <rPr>
        <sz val="10"/>
        <rFont val="굴림체"/>
        <family val="3"/>
        <charset val="129"/>
      </rPr>
      <t>소계</t>
    </r>
    <r>
      <rPr>
        <sz val="10"/>
        <rFont val="Century Gothic"/>
        <family val="2"/>
      </rPr>
      <t>3</t>
    </r>
    <phoneticPr fontId="3" type="noConversion"/>
  </si>
  <si>
    <t>부가가치세</t>
    <phoneticPr fontId="3" type="noConversion"/>
  </si>
  <si>
    <t>총계</t>
    <phoneticPr fontId="3" type="noConversion"/>
  </si>
  <si>
    <r>
      <rPr>
        <sz val="10"/>
        <rFont val="돋움"/>
        <family val="3"/>
        <charset val="129"/>
      </rPr>
      <t>부가세</t>
    </r>
    <r>
      <rPr>
        <sz val="10"/>
        <rFont val="Century Gothic"/>
        <family val="2"/>
      </rPr>
      <t xml:space="preserve"> </t>
    </r>
    <r>
      <rPr>
        <sz val="10"/>
        <rFont val="돋움"/>
        <family val="3"/>
        <charset val="129"/>
      </rPr>
      <t>포함</t>
    </r>
    <phoneticPr fontId="3" type="noConversion"/>
  </si>
  <si>
    <t>8.22-12.31</t>
    <phoneticPr fontId="3" type="noConversion"/>
  </si>
  <si>
    <r>
      <rPr>
        <sz val="10"/>
        <rFont val="돋움"/>
        <family val="3"/>
        <charset val="129"/>
      </rPr>
      <t>건강보험료</t>
    </r>
    <r>
      <rPr>
        <sz val="10"/>
        <rFont val="Century Gothic"/>
        <family val="2"/>
      </rPr>
      <t>*6.55%</t>
    </r>
    <phoneticPr fontId="3" type="noConversion"/>
  </si>
  <si>
    <r>
      <rPr>
        <sz val="10"/>
        <rFont val="돋움"/>
        <family val="3"/>
        <charset val="129"/>
      </rPr>
      <t>임금</t>
    </r>
    <r>
      <rPr>
        <sz val="10"/>
        <rFont val="Century Gothic"/>
        <family val="2"/>
      </rPr>
      <t>*2.82%</t>
    </r>
    <phoneticPr fontId="3" type="noConversion"/>
  </si>
  <si>
    <t xml:space="preserve"> </t>
    <phoneticPr fontId="3" type="noConversion"/>
  </si>
  <si>
    <r>
      <rPr>
        <sz val="10"/>
        <rFont val="돋움"/>
        <family val="3"/>
        <charset val="129"/>
      </rPr>
      <t>임금</t>
    </r>
    <r>
      <rPr>
        <sz val="10"/>
        <rFont val="Century Gothic"/>
        <family val="2"/>
      </rPr>
      <t>*0.8%</t>
    </r>
    <phoneticPr fontId="3" type="noConversion"/>
  </si>
  <si>
    <t>경기도어린이박물관 보조교사 산출내역</t>
    <phoneticPr fontId="3" type="noConversion"/>
  </si>
  <si>
    <r>
      <rPr>
        <sz val="10"/>
        <rFont val="돋움"/>
        <family val="3"/>
        <charset val="129"/>
      </rPr>
      <t>기간</t>
    </r>
    <r>
      <rPr>
        <sz val="10"/>
        <rFont val="Century Gothic"/>
        <family val="2"/>
      </rPr>
      <t>(125</t>
    </r>
    <r>
      <rPr>
        <sz val="10"/>
        <rFont val="돋움"/>
        <family val="3"/>
        <charset val="129"/>
      </rPr>
      <t>일</t>
    </r>
    <r>
      <rPr>
        <sz val="10"/>
        <rFont val="Century Gothic"/>
        <family val="2"/>
      </rPr>
      <t>)</t>
    </r>
    <phoneticPr fontId="3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</si>
</sst>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16">
    <font>
      <sz val="11"/>
      <name val="돋움"/>
      <family val="3"/>
      <charset val="129"/>
    </font>
    <font>
      <sz val="11"/>
      <name val="돋움"/>
      <family val="3"/>
      <charset val="129"/>
    </font>
    <font>
      <b/>
      <u/>
      <sz val="16"/>
      <name val="Century Gothic"/>
      <family val="2"/>
    </font>
    <font>
      <sz val="8"/>
      <name val="돋움"/>
      <family val="3"/>
      <charset val="129"/>
    </font>
    <font>
      <sz val="10"/>
      <name val="Century Gothic"/>
      <family val="2"/>
    </font>
    <font>
      <b/>
      <sz val="10"/>
      <name val="Century Gothic"/>
      <family val="2"/>
    </font>
    <font>
      <b/>
      <sz val="11"/>
      <name val="굴림체"/>
      <family val="3"/>
      <charset val="129"/>
    </font>
    <font>
      <b/>
      <sz val="10"/>
      <color indexed="16"/>
      <name val="굴림체"/>
      <family val="3"/>
      <charset val="129"/>
    </font>
    <font>
      <b/>
      <sz val="10"/>
      <color indexed="16"/>
      <name val="Century Gothic"/>
      <family val="2"/>
    </font>
    <font>
      <b/>
      <sz val="10"/>
      <name val="굴림체"/>
      <family val="3"/>
      <charset val="129"/>
    </font>
    <font>
      <sz val="11"/>
      <name val="Century Gothic"/>
      <family val="2"/>
    </font>
    <font>
      <b/>
      <u/>
      <sz val="18"/>
      <name val="굴림체"/>
      <family val="3"/>
      <charset val="129"/>
    </font>
    <font>
      <b/>
      <sz val="11"/>
      <name val="돋움"/>
      <family val="3"/>
      <charset val="129"/>
    </font>
    <font>
      <sz val="10"/>
      <name val="돋움"/>
      <family val="3"/>
      <charset val="129"/>
    </font>
    <font>
      <b/>
      <sz val="10"/>
      <name val="돋움"/>
      <family val="3"/>
      <charset val="129"/>
    </font>
    <font>
      <sz val="10"/>
      <name val="굴림체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7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quotePrefix="1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0" fillId="0" borderId="0" xfId="0" applyFont="1"/>
    <xf numFmtId="0" fontId="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/>
    </xf>
    <xf numFmtId="0" fontId="9" fillId="2" borderId="7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41" fontId="4" fillId="0" borderId="12" xfId="1" applyNumberFormat="1" applyFont="1" applyFill="1" applyBorder="1" applyAlignment="1">
      <alignment horizontal="center" vertical="center"/>
    </xf>
    <xf numFmtId="41" fontId="4" fillId="0" borderId="13" xfId="1" applyNumberFormat="1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41" fontId="4" fillId="0" borderId="16" xfId="1" applyNumberFormat="1" applyFont="1" applyFill="1" applyBorder="1" applyAlignment="1">
      <alignment vertical="center"/>
    </xf>
    <xf numFmtId="41" fontId="4" fillId="0" borderId="17" xfId="1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41" fontId="4" fillId="3" borderId="19" xfId="1" applyNumberFormat="1" applyFont="1" applyFill="1" applyBorder="1" applyAlignment="1">
      <alignment vertical="center"/>
    </xf>
    <xf numFmtId="41" fontId="4" fillId="3" borderId="20" xfId="1" applyNumberFormat="1" applyFont="1" applyFill="1" applyBorder="1" applyAlignment="1">
      <alignment vertical="center"/>
    </xf>
    <xf numFmtId="0" fontId="4" fillId="2" borderId="22" xfId="0" applyFont="1" applyFill="1" applyBorder="1" applyAlignment="1">
      <alignment vertical="center"/>
    </xf>
    <xf numFmtId="0" fontId="4" fillId="2" borderId="23" xfId="0" applyFont="1" applyFill="1" applyBorder="1" applyAlignment="1">
      <alignment vertical="center"/>
    </xf>
    <xf numFmtId="0" fontId="4" fillId="3" borderId="20" xfId="0" applyFont="1" applyFill="1" applyBorder="1" applyAlignment="1">
      <alignment vertical="center"/>
    </xf>
    <xf numFmtId="0" fontId="4" fillId="3" borderId="21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41" fontId="4" fillId="0" borderId="16" xfId="1" applyFont="1" applyFill="1" applyBorder="1" applyAlignment="1">
      <alignment vertical="center"/>
    </xf>
    <xf numFmtId="41" fontId="4" fillId="0" borderId="17" xfId="1" applyFont="1" applyFill="1" applyBorder="1" applyAlignment="1">
      <alignment vertical="center"/>
    </xf>
    <xf numFmtId="10" fontId="4" fillId="0" borderId="17" xfId="2" applyNumberFormat="1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41" fontId="4" fillId="0" borderId="16" xfId="2" applyNumberFormat="1" applyFont="1" applyFill="1" applyBorder="1" applyAlignment="1">
      <alignment horizontal="center" vertical="center"/>
    </xf>
    <xf numFmtId="41" fontId="4" fillId="0" borderId="17" xfId="2" applyNumberFormat="1" applyFont="1" applyFill="1" applyBorder="1" applyAlignment="1">
      <alignment horizontal="center" vertical="center"/>
    </xf>
    <xf numFmtId="10" fontId="4" fillId="0" borderId="17" xfId="2" applyNumberFormat="1" applyFont="1" applyFill="1" applyBorder="1" applyAlignment="1">
      <alignment horizontal="center" vertical="center"/>
    </xf>
    <xf numFmtId="41" fontId="4" fillId="0" borderId="26" xfId="2" applyNumberFormat="1" applyFont="1" applyFill="1" applyBorder="1" applyAlignment="1">
      <alignment horizontal="center" vertical="center"/>
    </xf>
    <xf numFmtId="10" fontId="4" fillId="0" borderId="26" xfId="2" applyNumberFormat="1" applyFont="1" applyFill="1" applyBorder="1" applyAlignment="1">
      <alignment vertical="center"/>
    </xf>
    <xf numFmtId="0" fontId="4" fillId="0" borderId="27" xfId="0" applyFont="1" applyFill="1" applyBorder="1" applyAlignment="1">
      <alignment horizontal="left" vertical="center" indent="1"/>
    </xf>
    <xf numFmtId="0" fontId="4" fillId="0" borderId="28" xfId="0" applyFont="1" applyFill="1" applyBorder="1" applyAlignment="1">
      <alignment horizontal="left" vertical="center" indent="1"/>
    </xf>
    <xf numFmtId="41" fontId="4" fillId="3" borderId="19" xfId="2" applyNumberFormat="1" applyFont="1" applyFill="1" applyBorder="1" applyAlignment="1">
      <alignment horizontal="center" vertical="center"/>
    </xf>
    <xf numFmtId="41" fontId="4" fillId="3" borderId="29" xfId="2" applyNumberFormat="1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41" fontId="5" fillId="3" borderId="19" xfId="1" applyFont="1" applyFill="1" applyBorder="1" applyAlignment="1">
      <alignment vertical="center"/>
    </xf>
    <xf numFmtId="41" fontId="5" fillId="3" borderId="29" xfId="1" applyFont="1" applyFill="1" applyBorder="1" applyAlignment="1">
      <alignment vertical="center"/>
    </xf>
    <xf numFmtId="0" fontId="5" fillId="2" borderId="31" xfId="0" applyFont="1" applyFill="1" applyBorder="1" applyAlignment="1">
      <alignment horizontal="center" vertical="center"/>
    </xf>
    <xf numFmtId="41" fontId="4" fillId="0" borderId="32" xfId="1" applyNumberFormat="1" applyFont="1" applyFill="1" applyBorder="1" applyAlignment="1">
      <alignment horizontal="center" vertical="center"/>
    </xf>
    <xf numFmtId="41" fontId="4" fillId="0" borderId="16" xfId="1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41" fontId="4" fillId="0" borderId="26" xfId="1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left" vertical="center"/>
    </xf>
    <xf numFmtId="0" fontId="4" fillId="2" borderId="31" xfId="0" applyFont="1" applyFill="1" applyBorder="1" applyAlignment="1">
      <alignment vertical="center"/>
    </xf>
    <xf numFmtId="0" fontId="9" fillId="3" borderId="32" xfId="0" applyFont="1" applyFill="1" applyBorder="1" applyAlignment="1">
      <alignment horizontal="center" vertical="center"/>
    </xf>
    <xf numFmtId="41" fontId="5" fillId="3" borderId="33" xfId="2" applyNumberFormat="1" applyFont="1" applyFill="1" applyBorder="1" applyAlignment="1">
      <alignment horizontal="center" vertical="center"/>
    </xf>
    <xf numFmtId="41" fontId="5" fillId="3" borderId="0" xfId="2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0" fontId="4" fillId="3" borderId="18" xfId="0" applyFont="1" applyFill="1" applyBorder="1" applyAlignment="1">
      <alignment vertical="center"/>
    </xf>
    <xf numFmtId="0" fontId="5" fillId="3" borderId="34" xfId="0" applyFont="1" applyFill="1" applyBorder="1" applyAlignment="1">
      <alignment horizontal="center" vertical="center"/>
    </xf>
    <xf numFmtId="41" fontId="5" fillId="3" borderId="36" xfId="1" applyFont="1" applyFill="1" applyBorder="1" applyAlignment="1">
      <alignment horizontal="center" vertical="center"/>
    </xf>
    <xf numFmtId="41" fontId="5" fillId="3" borderId="37" xfId="1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41" fontId="5" fillId="3" borderId="31" xfId="1" applyFont="1" applyFill="1" applyBorder="1" applyAlignment="1">
      <alignment horizontal="center" vertical="center"/>
    </xf>
    <xf numFmtId="41" fontId="5" fillId="3" borderId="0" xfId="1" applyFont="1" applyFill="1" applyBorder="1" applyAlignment="1">
      <alignment horizontal="center" vertical="center"/>
    </xf>
    <xf numFmtId="0" fontId="15" fillId="3" borderId="17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41" fontId="5" fillId="3" borderId="41" xfId="1" applyFont="1" applyFill="1" applyBorder="1" applyAlignment="1">
      <alignment horizontal="center" vertical="center"/>
    </xf>
    <xf numFmtId="41" fontId="5" fillId="3" borderId="42" xfId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41" fontId="4" fillId="0" borderId="0" xfId="1" applyFont="1" applyAlignment="1">
      <alignment vertical="center"/>
    </xf>
    <xf numFmtId="41" fontId="13" fillId="0" borderId="0" xfId="0" applyNumberFormat="1" applyFont="1" applyAlignment="1">
      <alignment vertical="center"/>
    </xf>
    <xf numFmtId="41" fontId="4" fillId="0" borderId="0" xfId="0" applyNumberFormat="1" applyFont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6" fillId="0" borderId="6" xfId="0" applyFont="1" applyBorder="1" applyAlignment="1"/>
    <xf numFmtId="0" fontId="11" fillId="0" borderId="0" xfId="0" applyFont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41" fontId="4" fillId="3" borderId="20" xfId="1" applyNumberFormat="1" applyFont="1" applyFill="1" applyBorder="1" applyAlignment="1">
      <alignment horizontal="center" vertical="center"/>
    </xf>
    <xf numFmtId="41" fontId="4" fillId="3" borderId="21" xfId="1" applyNumberFormat="1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left" vertical="center" indent="1"/>
    </xf>
    <xf numFmtId="0" fontId="10" fillId="0" borderId="25" xfId="0" applyFont="1" applyBorder="1" applyAlignment="1">
      <alignment horizontal="left" vertical="center" indent="1"/>
    </xf>
    <xf numFmtId="0" fontId="4" fillId="0" borderId="17" xfId="0" applyFont="1" applyFill="1" applyBorder="1" applyAlignment="1">
      <alignment horizontal="left" vertical="center" indent="1"/>
    </xf>
    <xf numFmtId="0" fontId="4" fillId="0" borderId="18" xfId="0" applyFont="1" applyFill="1" applyBorder="1" applyAlignment="1">
      <alignment horizontal="left" vertical="center" indent="1"/>
    </xf>
    <xf numFmtId="0" fontId="9" fillId="3" borderId="35" xfId="0" applyFont="1" applyFill="1" applyBorder="1" applyAlignment="1">
      <alignment horizontal="center" vertical="center"/>
    </xf>
    <xf numFmtId="0" fontId="10" fillId="3" borderId="36" xfId="0" applyFont="1" applyFill="1" applyBorder="1" applyAlignment="1">
      <alignment horizontal="center" vertical="center"/>
    </xf>
    <xf numFmtId="0" fontId="15" fillId="3" borderId="35" xfId="0" applyFont="1" applyFill="1" applyBorder="1" applyAlignment="1">
      <alignment horizontal="center" vertical="center"/>
    </xf>
    <xf numFmtId="0" fontId="10" fillId="3" borderId="38" xfId="0" applyFont="1" applyFill="1" applyBorder="1" applyAlignment="1">
      <alignment horizontal="center" vertical="center"/>
    </xf>
    <xf numFmtId="0" fontId="9" fillId="3" borderId="39" xfId="0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0" fontId="9" fillId="3" borderId="40" xfId="0" applyFont="1" applyFill="1" applyBorder="1" applyAlignment="1">
      <alignment horizontal="center" vertical="center"/>
    </xf>
    <xf numFmtId="0" fontId="10" fillId="3" borderId="41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/>
    </xf>
    <xf numFmtId="0" fontId="10" fillId="3" borderId="43" xfId="0" applyFont="1" applyFill="1" applyBorder="1" applyAlignment="1">
      <alignment horizontal="center" vertical="center"/>
    </xf>
  </cellXfs>
  <cellStyles count="3">
    <cellStyle name="백분율" xfId="2" builtinId="5"/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581025</xdr:colOff>
      <xdr:row>31</xdr:row>
      <xdr:rowOff>156633</xdr:rowOff>
    </xdr:from>
    <xdr:to>
      <xdr:col>6</xdr:col>
      <xdr:colOff>741999</xdr:colOff>
      <xdr:row>31</xdr:row>
      <xdr:rowOff>161850</xdr:rowOff>
    </xdr:to>
    <xdr:pic>
      <xdr:nvPicPr>
        <xdr:cNvPr id="2" name="그림 1" descr="한빛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05650" y="9376833"/>
          <a:ext cx="160974" cy="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topLeftCell="A17" zoomScaleNormal="100" workbookViewId="0">
      <selection activeCell="E14" sqref="E14"/>
    </sheetView>
  </sheetViews>
  <sheetFormatPr defaultRowHeight="20.25" customHeight="1"/>
  <cols>
    <col min="1" max="1" width="3.5546875" style="2" customWidth="1"/>
    <col min="2" max="2" width="10.109375" style="2" customWidth="1"/>
    <col min="3" max="3" width="21.33203125" style="2" customWidth="1"/>
    <col min="4" max="4" width="15.21875" style="2" customWidth="1"/>
    <col min="5" max="6" width="11.77734375" style="2" customWidth="1"/>
    <col min="7" max="7" width="11.44140625" style="2" customWidth="1"/>
    <col min="8" max="8" width="14.21875" style="2" customWidth="1"/>
    <col min="9" max="16384" width="8.88671875" style="2"/>
  </cols>
  <sheetData>
    <row r="1" spans="1:12" ht="18" hidden="1" customHeight="1">
      <c r="A1" s="1"/>
      <c r="B1" s="1"/>
    </row>
    <row r="2" spans="1:12" ht="13.5" hidden="1">
      <c r="A2" s="3"/>
      <c r="B2" s="3"/>
    </row>
    <row r="3" spans="1:12" ht="16.5" hidden="1" customHeight="1">
      <c r="A3" s="3"/>
      <c r="B3" s="3"/>
      <c r="G3" s="86" t="s">
        <v>0</v>
      </c>
      <c r="H3" s="87"/>
    </row>
    <row r="4" spans="1:12" ht="15" hidden="1" customHeight="1">
      <c r="A4" s="4" t="s">
        <v>1</v>
      </c>
      <c r="B4" s="5"/>
      <c r="G4" s="6" t="s">
        <v>2</v>
      </c>
      <c r="H4" s="7" t="s">
        <v>3</v>
      </c>
    </row>
    <row r="5" spans="1:12" ht="16.5" hidden="1" customHeight="1">
      <c r="A5" s="8" t="s">
        <v>4</v>
      </c>
      <c r="B5" s="5"/>
      <c r="G5" s="88" t="s">
        <v>5</v>
      </c>
      <c r="H5" s="89"/>
    </row>
    <row r="6" spans="1:12" ht="26.25" hidden="1" customHeight="1">
      <c r="A6" s="9"/>
      <c r="B6" s="3"/>
      <c r="G6" s="90" t="s">
        <v>6</v>
      </c>
      <c r="H6" s="91"/>
    </row>
    <row r="7" spans="1:12" ht="17.25" hidden="1" customHeight="1" thickBot="1">
      <c r="A7" s="8" t="s">
        <v>7</v>
      </c>
      <c r="B7" s="3"/>
      <c r="G7" s="92" t="s">
        <v>8</v>
      </c>
      <c r="H7" s="93"/>
    </row>
    <row r="8" spans="1:12" ht="39" customHeight="1">
      <c r="A8" s="94" t="s">
        <v>52</v>
      </c>
      <c r="B8" s="94"/>
      <c r="C8" s="94"/>
      <c r="D8" s="94"/>
      <c r="E8" s="94"/>
      <c r="F8" s="94"/>
      <c r="G8" s="94"/>
      <c r="H8" s="94"/>
    </row>
    <row r="9" spans="1:12" ht="27" customHeight="1" thickBot="1">
      <c r="A9" s="8"/>
      <c r="B9" s="3"/>
      <c r="G9" s="10"/>
      <c r="H9" s="11" t="s">
        <v>9</v>
      </c>
    </row>
    <row r="10" spans="1:12" ht="30" customHeight="1" thickBot="1">
      <c r="A10" s="12" t="s">
        <v>10</v>
      </c>
      <c r="B10" s="82" t="s">
        <v>11</v>
      </c>
      <c r="C10" s="83"/>
      <c r="D10" s="13" t="s">
        <v>12</v>
      </c>
      <c r="E10" s="14" t="s">
        <v>13</v>
      </c>
      <c r="F10" s="14" t="s">
        <v>14</v>
      </c>
      <c r="G10" s="84" t="s">
        <v>15</v>
      </c>
      <c r="H10" s="85"/>
    </row>
    <row r="11" spans="1:12" ht="30" customHeight="1">
      <c r="A11" s="15">
        <v>1</v>
      </c>
      <c r="B11" s="16" t="s">
        <v>16</v>
      </c>
      <c r="C11" s="17"/>
      <c r="D11" s="18">
        <v>12</v>
      </c>
      <c r="E11" s="19"/>
      <c r="F11" s="19"/>
      <c r="G11" s="97" t="s">
        <v>53</v>
      </c>
      <c r="H11" s="98"/>
    </row>
    <row r="12" spans="1:12" ht="30" customHeight="1">
      <c r="A12" s="20">
        <v>2</v>
      </c>
      <c r="B12" s="21" t="s">
        <v>17</v>
      </c>
      <c r="C12" s="22" t="s">
        <v>18</v>
      </c>
      <c r="D12" s="23">
        <f>+E12*F12</f>
        <v>4710000</v>
      </c>
      <c r="E12" s="24">
        <v>125</v>
      </c>
      <c r="F12" s="24">
        <v>37680</v>
      </c>
      <c r="G12" s="99" t="s">
        <v>47</v>
      </c>
      <c r="H12" s="100"/>
      <c r="L12" s="2" t="s">
        <v>50</v>
      </c>
    </row>
    <row r="13" spans="1:12" ht="30" customHeight="1">
      <c r="A13" s="20"/>
      <c r="B13" s="25"/>
      <c r="C13" s="22" t="s">
        <v>19</v>
      </c>
      <c r="D13" s="23">
        <f>+E13*F12</f>
        <v>678240</v>
      </c>
      <c r="E13" s="24">
        <v>18</v>
      </c>
      <c r="F13" s="24"/>
      <c r="G13" s="99"/>
      <c r="H13" s="100"/>
      <c r="L13" s="2" t="s">
        <v>50</v>
      </c>
    </row>
    <row r="14" spans="1:12" ht="30" customHeight="1">
      <c r="A14" s="20"/>
      <c r="B14" s="25"/>
      <c r="C14" s="22" t="s">
        <v>20</v>
      </c>
      <c r="D14" s="23">
        <f>+E14*F12</f>
        <v>150720</v>
      </c>
      <c r="E14" s="24">
        <v>4</v>
      </c>
      <c r="F14" s="24"/>
      <c r="G14" s="99"/>
      <c r="H14" s="100"/>
      <c r="L14" s="2" t="s">
        <v>50</v>
      </c>
    </row>
    <row r="15" spans="1:12" ht="30" customHeight="1">
      <c r="A15" s="20"/>
      <c r="B15" s="21"/>
      <c r="C15" s="26" t="s">
        <v>21</v>
      </c>
      <c r="D15" s="27">
        <f>SUM(D12:D14)</f>
        <v>5538960</v>
      </c>
      <c r="E15" s="28"/>
      <c r="F15" s="28"/>
      <c r="G15" s="101"/>
      <c r="H15" s="102"/>
      <c r="L15" s="2" t="s">
        <v>50</v>
      </c>
    </row>
    <row r="16" spans="1:12" ht="30" customHeight="1">
      <c r="A16" s="29"/>
      <c r="B16" s="30"/>
      <c r="C16" s="26" t="s">
        <v>22</v>
      </c>
      <c r="D16" s="27">
        <f>D11*D15</f>
        <v>66467520</v>
      </c>
      <c r="E16" s="28"/>
      <c r="F16" s="28"/>
      <c r="G16" s="31"/>
      <c r="H16" s="32"/>
      <c r="L16" s="2" t="s">
        <v>50</v>
      </c>
    </row>
    <row r="17" spans="1:12" ht="30" customHeight="1">
      <c r="A17" s="20">
        <v>2</v>
      </c>
      <c r="B17" s="33" t="s">
        <v>23</v>
      </c>
      <c r="C17" s="34" t="s">
        <v>24</v>
      </c>
      <c r="D17" s="35">
        <f>+$D$16*F17</f>
        <v>1754742.5279999999</v>
      </c>
      <c r="E17" s="36"/>
      <c r="F17" s="37">
        <v>2.64E-2</v>
      </c>
      <c r="G17" s="103" t="s">
        <v>25</v>
      </c>
      <c r="H17" s="104"/>
      <c r="L17" s="2" t="s">
        <v>50</v>
      </c>
    </row>
    <row r="18" spans="1:12" ht="30" customHeight="1">
      <c r="A18" s="38"/>
      <c r="B18" s="39"/>
      <c r="C18" s="34" t="s">
        <v>26</v>
      </c>
      <c r="D18" s="35">
        <f>+$D$16*F18</f>
        <v>1874384.064</v>
      </c>
      <c r="E18" s="36"/>
      <c r="F18" s="37">
        <v>2.8199999999999999E-2</v>
      </c>
      <c r="G18" s="105" t="s">
        <v>49</v>
      </c>
      <c r="H18" s="106"/>
      <c r="J18" s="2" t="s">
        <v>50</v>
      </c>
      <c r="K18" s="2" t="s">
        <v>50</v>
      </c>
    </row>
    <row r="19" spans="1:12" ht="30" customHeight="1">
      <c r="A19" s="38"/>
      <c r="B19" s="39"/>
      <c r="C19" s="34" t="s">
        <v>27</v>
      </c>
      <c r="D19" s="35">
        <f>+$D$16*F19</f>
        <v>2991038.4</v>
      </c>
      <c r="E19" s="36"/>
      <c r="F19" s="37">
        <v>4.4999999999999998E-2</v>
      </c>
      <c r="G19" s="105" t="s">
        <v>28</v>
      </c>
      <c r="H19" s="106"/>
      <c r="J19" s="2" t="s">
        <v>50</v>
      </c>
    </row>
    <row r="20" spans="1:12" ht="30" customHeight="1">
      <c r="A20" s="38"/>
      <c r="B20" s="39"/>
      <c r="C20" s="34" t="s">
        <v>29</v>
      </c>
      <c r="D20" s="35">
        <f>+$D$16*F20</f>
        <v>531740.16000000003</v>
      </c>
      <c r="E20" s="36"/>
      <c r="F20" s="37">
        <v>8.0000000000000002E-3</v>
      </c>
      <c r="G20" s="105" t="s">
        <v>51</v>
      </c>
      <c r="H20" s="106"/>
    </row>
    <row r="21" spans="1:12" ht="30" customHeight="1">
      <c r="A21" s="38"/>
      <c r="B21" s="39"/>
      <c r="C21" s="34" t="s">
        <v>30</v>
      </c>
      <c r="D21" s="35"/>
      <c r="E21" s="36"/>
      <c r="F21" s="37"/>
      <c r="G21" s="105" t="s">
        <v>31</v>
      </c>
      <c r="H21" s="106"/>
    </row>
    <row r="22" spans="1:12" ht="30" customHeight="1">
      <c r="A22" s="38"/>
      <c r="B22" s="39"/>
      <c r="C22" s="34" t="s">
        <v>32</v>
      </c>
      <c r="D22" s="40"/>
      <c r="E22" s="41"/>
      <c r="F22" s="42"/>
      <c r="G22" s="105" t="s">
        <v>33</v>
      </c>
      <c r="H22" s="106"/>
    </row>
    <row r="23" spans="1:12" ht="30" customHeight="1">
      <c r="A23" s="38"/>
      <c r="B23" s="39"/>
      <c r="C23" s="34" t="s">
        <v>34</v>
      </c>
      <c r="D23" s="40">
        <f>D18*6.55%</f>
        <v>122772.15619200001</v>
      </c>
      <c r="E23" s="43"/>
      <c r="F23" s="44">
        <v>6.5500000000000003E-2</v>
      </c>
      <c r="G23" s="45" t="s">
        <v>48</v>
      </c>
      <c r="H23" s="46"/>
    </row>
    <row r="24" spans="1:12" ht="30" customHeight="1">
      <c r="A24" s="29"/>
      <c r="B24" s="30"/>
      <c r="C24" s="26" t="s">
        <v>35</v>
      </c>
      <c r="D24" s="47">
        <f>SUM(D17:D23)</f>
        <v>7274677.3081920007</v>
      </c>
      <c r="E24" s="48"/>
      <c r="F24" s="48"/>
      <c r="G24" s="49"/>
      <c r="H24" s="32"/>
    </row>
    <row r="25" spans="1:12" ht="30" customHeight="1">
      <c r="A25" s="50"/>
      <c r="B25" s="95" t="s">
        <v>36</v>
      </c>
      <c r="C25" s="96"/>
      <c r="D25" s="51">
        <f>+D16+D24</f>
        <v>73742197.308192</v>
      </c>
      <c r="E25" s="52"/>
      <c r="F25" s="52"/>
      <c r="G25" s="49"/>
      <c r="H25" s="32"/>
    </row>
    <row r="26" spans="1:12" ht="30" customHeight="1">
      <c r="A26" s="20">
        <v>3</v>
      </c>
      <c r="B26" s="53"/>
      <c r="C26" s="34" t="s">
        <v>37</v>
      </c>
      <c r="D26" s="54">
        <f>+D16*5%</f>
        <v>3323376</v>
      </c>
      <c r="E26" s="55"/>
      <c r="F26" s="55"/>
      <c r="G26" s="56" t="s">
        <v>38</v>
      </c>
      <c r="H26" s="57"/>
    </row>
    <row r="27" spans="1:12" ht="30" customHeight="1">
      <c r="A27" s="38"/>
      <c r="B27" s="39"/>
      <c r="C27" s="34" t="s">
        <v>39</v>
      </c>
      <c r="D27" s="58">
        <f>+D25*10%</f>
        <v>7374219.7308192002</v>
      </c>
      <c r="E27" s="58"/>
      <c r="F27" s="58"/>
      <c r="G27" s="59" t="s">
        <v>40</v>
      </c>
      <c r="H27" s="60"/>
    </row>
    <row r="28" spans="1:12" ht="30" customHeight="1" thickBot="1">
      <c r="A28" s="38"/>
      <c r="B28" s="61"/>
      <c r="C28" s="62" t="s">
        <v>41</v>
      </c>
      <c r="D28" s="63">
        <f>+D27+D26</f>
        <v>10697595.730819199</v>
      </c>
      <c r="E28" s="64"/>
      <c r="F28" s="64"/>
      <c r="G28" s="65"/>
      <c r="H28" s="66"/>
    </row>
    <row r="29" spans="1:12" ht="30" customHeight="1" thickTop="1">
      <c r="A29" s="67">
        <v>4</v>
      </c>
      <c r="B29" s="107" t="s">
        <v>42</v>
      </c>
      <c r="C29" s="108"/>
      <c r="D29" s="68">
        <f>+D28+D25</f>
        <v>84439793.039011195</v>
      </c>
      <c r="E29" s="69"/>
      <c r="F29" s="69"/>
      <c r="G29" s="109" t="s">
        <v>43</v>
      </c>
      <c r="H29" s="110"/>
    </row>
    <row r="30" spans="1:12" ht="30" customHeight="1">
      <c r="A30" s="70">
        <v>5</v>
      </c>
      <c r="B30" s="111" t="s">
        <v>44</v>
      </c>
      <c r="C30" s="112"/>
      <c r="D30" s="71">
        <f>+D29*10%</f>
        <v>8443979.3039011192</v>
      </c>
      <c r="E30" s="72"/>
      <c r="F30" s="72"/>
      <c r="G30" s="73"/>
      <c r="H30" s="74"/>
    </row>
    <row r="31" spans="1:12" ht="30" customHeight="1" thickBot="1">
      <c r="A31" s="75">
        <v>6</v>
      </c>
      <c r="B31" s="113" t="s">
        <v>45</v>
      </c>
      <c r="C31" s="114"/>
      <c r="D31" s="76">
        <f>+D30+D29</f>
        <v>92883772.342912316</v>
      </c>
      <c r="E31" s="77"/>
      <c r="F31" s="77"/>
      <c r="G31" s="115" t="s">
        <v>46</v>
      </c>
      <c r="H31" s="116"/>
    </row>
    <row r="32" spans="1:12" ht="13.5">
      <c r="A32" s="78"/>
    </row>
    <row r="33" spans="4:6" ht="13.5">
      <c r="D33" s="79"/>
      <c r="E33" s="79"/>
      <c r="F33" s="79"/>
    </row>
    <row r="34" spans="4:6" ht="13.5"/>
    <row r="35" spans="4:6" ht="13.5">
      <c r="D35" s="80"/>
      <c r="E35" s="80"/>
      <c r="F35" s="80"/>
    </row>
    <row r="36" spans="4:6" ht="20.25" customHeight="1">
      <c r="D36" s="80"/>
      <c r="E36" s="80"/>
      <c r="F36" s="80"/>
    </row>
    <row r="38" spans="4:6" ht="20.25" customHeight="1">
      <c r="D38" s="81"/>
      <c r="E38" s="81"/>
      <c r="F38" s="81"/>
    </row>
    <row r="39" spans="4:6" ht="20.25" customHeight="1">
      <c r="D39" s="81"/>
      <c r="E39" s="81"/>
      <c r="F39" s="81"/>
    </row>
    <row r="41" spans="4:6" ht="20.25" customHeight="1">
      <c r="D41" s="81"/>
      <c r="E41" s="81"/>
      <c r="F41" s="81"/>
    </row>
  </sheetData>
  <mergeCells count="24">
    <mergeCell ref="B29:C29"/>
    <mergeCell ref="G29:H29"/>
    <mergeCell ref="B30:C30"/>
    <mergeCell ref="B31:C31"/>
    <mergeCell ref="G31:H31"/>
    <mergeCell ref="B25:C25"/>
    <mergeCell ref="G11:H11"/>
    <mergeCell ref="G12:H12"/>
    <mergeCell ref="G13:H13"/>
    <mergeCell ref="G14:H14"/>
    <mergeCell ref="G15:H15"/>
    <mergeCell ref="G17:H17"/>
    <mergeCell ref="G18:H18"/>
    <mergeCell ref="G19:H19"/>
    <mergeCell ref="G20:H20"/>
    <mergeCell ref="G21:H21"/>
    <mergeCell ref="G22:H22"/>
    <mergeCell ref="B10:C10"/>
    <mergeCell ref="G10:H10"/>
    <mergeCell ref="G3:H3"/>
    <mergeCell ref="G5:H5"/>
    <mergeCell ref="G6:H6"/>
    <mergeCell ref="G7:H7"/>
    <mergeCell ref="A8:H8"/>
  </mergeCells>
  <phoneticPr fontId="3" type="noConversion"/>
  <printOptions horizontalCentered="1"/>
  <pageMargins left="0.15748031496062992" right="0.23622047244094491" top="0.82677165354330717" bottom="0.15748031496062992" header="0.19685039370078741" footer="0.15748031496062992"/>
  <pageSetup paperSize="9" scale="87" orientation="portrait" r:id="rId1"/>
  <headerFooter alignWithMargins="0"/>
  <rowBreaks count="1" manualBreakCount="1">
    <brk id="31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연례전</vt:lpstr>
      <vt:lpstr>연례전!Print_Area</vt:lpstr>
    </vt:vector>
  </TitlesOfParts>
  <Company>경기도미술관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채정민</dc:creator>
  <cp:lastModifiedBy>xxx</cp:lastModifiedBy>
  <cp:lastPrinted>2011-08-02T09:16:09Z</cp:lastPrinted>
  <dcterms:created xsi:type="dcterms:W3CDTF">2010-04-06T06:50:05Z</dcterms:created>
  <dcterms:modified xsi:type="dcterms:W3CDTF">2011-08-02T09:33:39Z</dcterms:modified>
</cp:coreProperties>
</file>