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165" windowHeight="8895" tabRatio="724" activeTab="1"/>
  </bookViews>
  <sheets>
    <sheet name="총괄표" sheetId="1" r:id="rId1"/>
    <sheet name="내역서" sheetId="2" r:id="rId2"/>
  </sheets>
  <definedNames>
    <definedName name="_xlnm.Print_Area" localSheetId="1">'내역서'!$A$1:$Q$159</definedName>
    <definedName name="_xlnm.Print_Area" localSheetId="0">'총괄표'!$A$1:$Q$81</definedName>
    <definedName name="_xlnm.Print_Titles" localSheetId="1">'내역서'!$1:$3</definedName>
    <definedName name="_xlnm.Print_Titles" localSheetId="0">'총괄표'!$1:$3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<sst xmlns="http://schemas.openxmlformats.org/spreadsheetml/2006/main" count="630" uniqueCount="322">
  <si>
    <t>단위</t>
  </si>
  <si>
    <t>수량</t>
  </si>
  <si>
    <t xml:space="preserve"> </t>
  </si>
  <si>
    <t>코드</t>
  </si>
  <si>
    <t>공종코드</t>
  </si>
  <si>
    <t>규격</t>
  </si>
  <si>
    <t>재료비</t>
  </si>
  <si>
    <t>노무비</t>
  </si>
  <si>
    <t>경비</t>
  </si>
  <si>
    <t>비고</t>
  </si>
  <si>
    <t>…</t>
  </si>
  <si>
    <t>계</t>
  </si>
  <si>
    <t>단가</t>
  </si>
  <si>
    <t>금액</t>
  </si>
  <si>
    <t>단가</t>
  </si>
  <si>
    <t>단가</t>
  </si>
  <si>
    <t>번호</t>
  </si>
  <si>
    <t>번호</t>
  </si>
  <si>
    <t>공   종   명</t>
  </si>
  <si>
    <t>명   칭</t>
  </si>
  <si>
    <t>규   격</t>
  </si>
  <si>
    <t>노임 계산 정보</t>
  </si>
  <si>
    <t>노임계</t>
  </si>
  <si>
    <t>전체(%)</t>
  </si>
  <si>
    <t>공종별(%)</t>
  </si>
  <si>
    <t>노임 소수</t>
  </si>
  <si>
    <t>부속재 및 손료</t>
  </si>
  <si>
    <t>소모재</t>
  </si>
  <si>
    <t>노임계</t>
  </si>
  <si>
    <t>자재계</t>
  </si>
  <si>
    <t>일반배관재</t>
  </si>
  <si>
    <t>CD배관재</t>
  </si>
  <si>
    <t>1-1-1.통합배선공사</t>
  </si>
  <si>
    <t>1-1-2.TV설비공사</t>
  </si>
  <si>
    <t>1-1-3.방송설비공사</t>
  </si>
  <si>
    <t>1-1-4.CABLE TRAY공사</t>
  </si>
  <si>
    <t>경질비닐전선관</t>
  </si>
  <si>
    <t>HI 16 mm</t>
  </si>
  <si>
    <t>M</t>
  </si>
  <si>
    <t>HI 22 mm</t>
  </si>
  <si>
    <t>HI 28 mm</t>
  </si>
  <si>
    <t>HI 36 mm</t>
  </si>
  <si>
    <t>HI 54 mm</t>
  </si>
  <si>
    <t>경질비닐전선관(노출)</t>
  </si>
  <si>
    <t>1종금속제가요전선관</t>
  </si>
  <si>
    <t>16 mm 고장력-비방수</t>
  </si>
  <si>
    <t>22 mm 고장력-비방수</t>
  </si>
  <si>
    <t>커넥터, 16 mm 일반-비방수</t>
  </si>
  <si>
    <t>개</t>
  </si>
  <si>
    <t>커넥터, 22 mm 일반-비방수</t>
  </si>
  <si>
    <t>D50</t>
  </si>
  <si>
    <t>D65</t>
  </si>
  <si>
    <t>강제전선관용 부품</t>
  </si>
  <si>
    <t>위샤캡, 28 C</t>
  </si>
  <si>
    <t>경질비닐전선관용 부품</t>
  </si>
  <si>
    <t>노말밴드, 28 mm</t>
  </si>
  <si>
    <t>아우트렛박스</t>
  </si>
  <si>
    <t>8각 54㎜</t>
  </si>
  <si>
    <t>중형4각 54㎜</t>
  </si>
  <si>
    <t>스위치박스</t>
  </si>
  <si>
    <t>1 개용 54 mm</t>
  </si>
  <si>
    <t>2 개용 54 mm</t>
  </si>
  <si>
    <t>아우트렛박스 커버</t>
  </si>
  <si>
    <t>커버, 8각, 둥근구멍(평)</t>
  </si>
  <si>
    <t>풀박스</t>
  </si>
  <si>
    <t>300×300×100</t>
  </si>
  <si>
    <t>케이블트레이</t>
  </si>
  <si>
    <t>STRAIGHT,St W200x100Hx2.3t</t>
  </si>
  <si>
    <t>COVER,St W200</t>
  </si>
  <si>
    <t>케이블트레이부속품</t>
  </si>
  <si>
    <t>H. ELBOW, St,W200x100Hx2.3t</t>
  </si>
  <si>
    <t>V. ELBOW, St,W200x100Hx2.3t</t>
  </si>
  <si>
    <t>H. TEE, St, W200x100Hx2.3t</t>
  </si>
  <si>
    <t>JOINT CONNEC.아연도100Hx2.3</t>
  </si>
  <si>
    <t>SHANK BOLT &amp; NUT, 아연도</t>
  </si>
  <si>
    <t>BONDING JUMPER, 38㎟</t>
  </si>
  <si>
    <t>HOLD DOWN CLAMP, 아연도</t>
  </si>
  <si>
    <t>450/750V 내열비닐절연전선</t>
  </si>
  <si>
    <t>HFIX 1.38mm(1.5㎟)</t>
  </si>
  <si>
    <t>접지용비닐절연전선(F-GV)</t>
  </si>
  <si>
    <t>6㎟</t>
  </si>
  <si>
    <t>16㎟</t>
  </si>
  <si>
    <t>소방용내열전선(F-FR-3)</t>
  </si>
  <si>
    <t>코어형, 10C×2.5㎟</t>
  </si>
  <si>
    <t>코어형, 30C×2.5㎟</t>
  </si>
  <si>
    <t>누설동축 케이블</t>
  </si>
  <si>
    <t>삼중차폐, 5C-HFBT</t>
  </si>
  <si>
    <t>삼중차폐, 7C-HFBT</t>
  </si>
  <si>
    <t>UTP 케이블</t>
  </si>
  <si>
    <t>Cat.6 0.5mm 4P</t>
  </si>
  <si>
    <t>콘센트</t>
  </si>
  <si>
    <t>둥근형(노출),15A 250V2구접지</t>
  </si>
  <si>
    <t>모듈라짹</t>
  </si>
  <si>
    <t>매입용, Cat.6 1구</t>
  </si>
  <si>
    <t>매입용, Cat.6 2구</t>
  </si>
  <si>
    <t>구내단자함</t>
  </si>
  <si>
    <t>중간단자함, 10 P, 연강</t>
  </si>
  <si>
    <t>중간단자함, 30 P, 연강</t>
  </si>
  <si>
    <t>음량조절기</t>
  </si>
  <si>
    <t>ATT 4단</t>
  </si>
  <si>
    <t>스 피 커</t>
  </si>
  <si>
    <t>스피커(ATT), 천정용(3W)</t>
  </si>
  <si>
    <t>ATT포함, 벽부형(3W)</t>
  </si>
  <si>
    <t>TV 유니트</t>
  </si>
  <si>
    <t>1방</t>
  </si>
  <si>
    <t>2방</t>
  </si>
  <si>
    <t>분기기</t>
  </si>
  <si>
    <t>쌍방향유니트, 4 분기기</t>
  </si>
  <si>
    <t>분배기</t>
  </si>
  <si>
    <t>쌍방향유니트, 2 분배기</t>
  </si>
  <si>
    <t>쌍방향유니트, 6 분배기</t>
  </si>
  <si>
    <t>쌍방향유니트, 8 분배기</t>
  </si>
  <si>
    <t>증폭기</t>
  </si>
  <si>
    <t>쌍방향</t>
  </si>
  <si>
    <t>조</t>
  </si>
  <si>
    <t>PRE</t>
  </si>
  <si>
    <t>분배기함</t>
  </si>
  <si>
    <t>STEEL, 500x600x150</t>
  </si>
  <si>
    <t>면</t>
  </si>
  <si>
    <t>SUS, 500x600x150</t>
  </si>
  <si>
    <t>접지봉</t>
  </si>
  <si>
    <t>18Φ×2400 mm</t>
  </si>
  <si>
    <t>MM300041037</t>
  </si>
  <si>
    <t>접지봉 콘넥터</t>
  </si>
  <si>
    <t>일반형 Φ19</t>
  </si>
  <si>
    <t>접지첨가제</t>
  </si>
  <si>
    <t>접지저항저감제,아스판엠,10Kg</t>
  </si>
  <si>
    <t>MM968050024</t>
  </si>
  <si>
    <t>통신용서지보호기(동축)</t>
  </si>
  <si>
    <t>BYW 10ka</t>
  </si>
  <si>
    <t>SET</t>
  </si>
  <si>
    <t>식</t>
  </si>
  <si>
    <t>제 8호</t>
  </si>
  <si>
    <t>파이프행가</t>
  </si>
  <si>
    <t>16 C</t>
  </si>
  <si>
    <t>개소</t>
  </si>
  <si>
    <t>제 9호</t>
  </si>
  <si>
    <t>22 C</t>
  </si>
  <si>
    <t>제 10호</t>
  </si>
  <si>
    <t>28 C</t>
  </si>
  <si>
    <t>제 11호</t>
  </si>
  <si>
    <t>36 C</t>
  </si>
  <si>
    <t>제 12호</t>
  </si>
  <si>
    <t>54 C</t>
  </si>
  <si>
    <t>제 13호</t>
  </si>
  <si>
    <t>케이블트레이지지대</t>
  </si>
  <si>
    <t>W200</t>
  </si>
  <si>
    <t>제 14호</t>
  </si>
  <si>
    <t>EPS SUPPORT</t>
  </si>
  <si>
    <t>제 15호</t>
  </si>
  <si>
    <t>핸드홀(수공1호)</t>
  </si>
  <si>
    <t>950x450x700</t>
  </si>
  <si>
    <t>제 16호</t>
  </si>
  <si>
    <t>접지단자함</t>
  </si>
  <si>
    <t>3회로</t>
  </si>
  <si>
    <t>제 17호</t>
  </si>
  <si>
    <t>관로구방수</t>
  </si>
  <si>
    <t>제 18호</t>
  </si>
  <si>
    <t>제 19호</t>
  </si>
  <si>
    <t>T.V공청안테나(기초부)</t>
  </si>
  <si>
    <t>AL</t>
  </si>
  <si>
    <t>제 20호</t>
  </si>
  <si>
    <t>벽관통 구멍</t>
  </si>
  <si>
    <t>Φ50-벽두께 25cm</t>
  </si>
  <si>
    <t>5695CM32001</t>
  </si>
  <si>
    <t>제 21호</t>
  </si>
  <si>
    <t>교환기(IP PBX)</t>
  </si>
  <si>
    <t>5695CM32002</t>
  </si>
  <si>
    <t>제 22호</t>
  </si>
  <si>
    <t>MDF(VOICE/DATA)</t>
  </si>
  <si>
    <t>5695CM32003</t>
  </si>
  <si>
    <t>제 23호</t>
  </si>
  <si>
    <t>디지털 전관방송 시스템</t>
  </si>
  <si>
    <t>제 24호</t>
  </si>
  <si>
    <t>제 25호</t>
  </si>
  <si>
    <t>제 26호</t>
  </si>
  <si>
    <t>제 27호</t>
  </si>
  <si>
    <t>제 28호</t>
  </si>
  <si>
    <t>제 29호</t>
  </si>
  <si>
    <t>제 30호</t>
  </si>
  <si>
    <t>제 31호</t>
  </si>
  <si>
    <t>제 32호</t>
  </si>
  <si>
    <t>제 33호</t>
  </si>
  <si>
    <t>제 34호</t>
  </si>
  <si>
    <t>제 35호</t>
  </si>
  <si>
    <t>제 36호</t>
  </si>
  <si>
    <t>제 37호</t>
  </si>
  <si>
    <t>제 38호</t>
  </si>
  <si>
    <t>제 39호</t>
  </si>
  <si>
    <t>제 40호</t>
  </si>
  <si>
    <t>제 41호</t>
  </si>
  <si>
    <t>제 42호</t>
  </si>
  <si>
    <t>제 43호</t>
  </si>
  <si>
    <t>제 44호</t>
  </si>
  <si>
    <t>제 45호</t>
  </si>
  <si>
    <t>제 46호</t>
  </si>
  <si>
    <t>제 47호</t>
  </si>
  <si>
    <t>제 48호</t>
  </si>
  <si>
    <t>제 49호</t>
  </si>
  <si>
    <t>제 50호</t>
  </si>
  <si>
    <t>제 51호</t>
  </si>
  <si>
    <t>제 52호</t>
  </si>
  <si>
    <t>제 53호</t>
  </si>
  <si>
    <t>제 54호</t>
  </si>
  <si>
    <t>제 55호</t>
  </si>
  <si>
    <t>제 56호</t>
  </si>
  <si>
    <t>제 57호</t>
  </si>
  <si>
    <t>제 58호</t>
  </si>
  <si>
    <t>제 59호</t>
  </si>
  <si>
    <t>제 60호</t>
  </si>
  <si>
    <t>제 61호</t>
  </si>
  <si>
    <t>제 62호</t>
  </si>
  <si>
    <t>제 63호</t>
  </si>
  <si>
    <t>제 64호</t>
  </si>
  <si>
    <t>제 65호</t>
  </si>
  <si>
    <t>제 66호</t>
  </si>
  <si>
    <t>제 67호</t>
  </si>
  <si>
    <t>제 68호</t>
  </si>
  <si>
    <t>제 69호</t>
  </si>
  <si>
    <t>제 70호</t>
  </si>
  <si>
    <t>제 71호</t>
  </si>
  <si>
    <t>81</t>
  </si>
  <si>
    <t>( 합       계 )</t>
  </si>
  <si>
    <t>[ 경기청년문화창작소 통신공사 ]</t>
  </si>
  <si>
    <t>1.경기청년문화창작소 통신공사::1-1.통신공사::1-1-1.통합배선공사</t>
  </si>
  <si>
    <t>010101</t>
  </si>
  <si>
    <t>56958000001</t>
  </si>
  <si>
    <t>56958000002</t>
  </si>
  <si>
    <t>56958000005</t>
  </si>
  <si>
    <t>56958000006</t>
  </si>
  <si>
    <t>56958000007</t>
  </si>
  <si>
    <t>56958000013</t>
  </si>
  <si>
    <t>56958000014</t>
  </si>
  <si>
    <t>56958000016</t>
  </si>
  <si>
    <t>56958000024</t>
  </si>
  <si>
    <t>56958000029</t>
  </si>
  <si>
    <t>56958000031</t>
  </si>
  <si>
    <t>56958000032</t>
  </si>
  <si>
    <t>56958000048</t>
  </si>
  <si>
    <t>MM300041037</t>
  </si>
  <si>
    <t>59751777101</t>
  </si>
  <si>
    <t>56950120016</t>
  </si>
  <si>
    <t>56950120022</t>
  </si>
  <si>
    <t>56950120054</t>
  </si>
  <si>
    <t>56953100908</t>
  </si>
  <si>
    <t>56950200100</t>
  </si>
  <si>
    <t>56950220630</t>
  </si>
  <si>
    <t>56950240065</t>
  </si>
  <si>
    <t>5695CM32001</t>
  </si>
  <si>
    <t>5695CM32002</t>
  </si>
  <si>
    <t>1.경기청년문화창작소 통신공사::1-1.통신공사::1-1-2.TV설비공사</t>
  </si>
  <si>
    <t>010102</t>
  </si>
  <si>
    <t>56958000001</t>
  </si>
  <si>
    <t>56958000003</t>
  </si>
  <si>
    <t>56958000004</t>
  </si>
  <si>
    <t>56958000006</t>
  </si>
  <si>
    <t>56958000008</t>
  </si>
  <si>
    <t>56958000011</t>
  </si>
  <si>
    <t>59759027001</t>
  </si>
  <si>
    <t>56958000013</t>
  </si>
  <si>
    <t>56958000014</t>
  </si>
  <si>
    <t>56958000023</t>
  </si>
  <si>
    <t>56958000027</t>
  </si>
  <si>
    <t>56958000028</t>
  </si>
  <si>
    <t>56958000030</t>
  </si>
  <si>
    <t>56958000038</t>
  </si>
  <si>
    <t>56958000039</t>
  </si>
  <si>
    <t>56958000040</t>
  </si>
  <si>
    <t>56958000041</t>
  </si>
  <si>
    <t>56958000042</t>
  </si>
  <si>
    <t>56958000043</t>
  </si>
  <si>
    <t>56958000044</t>
  </si>
  <si>
    <t>56958000045</t>
  </si>
  <si>
    <t>56958000046</t>
  </si>
  <si>
    <t>56958000047</t>
  </si>
  <si>
    <t>MM968050024</t>
  </si>
  <si>
    <t>56950120028</t>
  </si>
  <si>
    <t>56950120036</t>
  </si>
  <si>
    <t>56950240050</t>
  </si>
  <si>
    <t>56950600102</t>
  </si>
  <si>
    <t>1.경기청년문화창작소 통신공사::1-1.통신공사::1-1-3.방송설비공사</t>
  </si>
  <si>
    <t>010103</t>
  </si>
  <si>
    <t>56958000002</t>
  </si>
  <si>
    <t>56958000007</t>
  </si>
  <si>
    <t>56958000009</t>
  </si>
  <si>
    <t>56958000010</t>
  </si>
  <si>
    <t>59753017043</t>
  </si>
  <si>
    <t>59753017044</t>
  </si>
  <si>
    <t>56958000012</t>
  </si>
  <si>
    <t>56958000015</t>
  </si>
  <si>
    <t>59753767221</t>
  </si>
  <si>
    <t>56958000022</t>
  </si>
  <si>
    <t>56958000025</t>
  </si>
  <si>
    <t>56958000026</t>
  </si>
  <si>
    <t>56958000033</t>
  </si>
  <si>
    <t>56958000034</t>
  </si>
  <si>
    <t>56958000035</t>
  </si>
  <si>
    <t>56958000036</t>
  </si>
  <si>
    <t>56958000037</t>
  </si>
  <si>
    <t>5695CM32003</t>
  </si>
  <si>
    <t>1.경기청년문화창작소 통신공사::1-1.통신공사::1-1-4.CABLE TRAY공사</t>
  </si>
  <si>
    <t>010104</t>
  </si>
  <si>
    <t>56958000017</t>
  </si>
  <si>
    <t>56958000018</t>
  </si>
  <si>
    <t>56958000019</t>
  </si>
  <si>
    <t>56958000020</t>
  </si>
  <si>
    <t>56958000021</t>
  </si>
  <si>
    <t>59754967501</t>
  </si>
  <si>
    <t>59754967521</t>
  </si>
  <si>
    <t>59754967561</t>
  </si>
  <si>
    <t>59754967571</t>
  </si>
  <si>
    <t>56958000024</t>
  </si>
  <si>
    <t>56950160200</t>
  </si>
  <si>
    <t>56950170113</t>
  </si>
  <si>
    <t>159</t>
  </si>
  <si>
    <t>경기청년문화창작소 통신공사</t>
  </si>
  <si>
    <t>01</t>
  </si>
  <si>
    <t>1.경기청년문화창작소 통신공사</t>
  </si>
  <si>
    <t>Total</t>
  </si>
  <si>
    <t>0101</t>
  </si>
  <si>
    <t>1-1.통신공사</t>
  </si>
  <si>
    <t>1.경기청년문화창작소 통신공사::1-1.통신공사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</si>
</sst>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;[Red]0"/>
    <numFmt numFmtId="179" formatCode="yyyy&quot;년&quot;\ m&quot;월&quot;\ d&quot;일&quot;"/>
    <numFmt numFmtId="180" formatCode="#,##0.0_ "/>
    <numFmt numFmtId="181" formatCode="#,##0.0000_ "/>
    <numFmt numFmtId="182" formatCode="#,###"/>
    <numFmt numFmtId="183" formatCode="#,###;\-#,###"/>
    <numFmt numFmtId="184" formatCode="#,###.0"/>
    <numFmt numFmtId="185" formatCode="#,###.#"/>
    <numFmt numFmtId="186" formatCode="#,###.#;\-#,###.#"/>
    <numFmt numFmtId="187" formatCode="#,###.0;\-#,###.0"/>
  </numFmts>
  <fonts count="40">
    <font>
      <sz val="11"/>
      <name val="돋움"/>
      <family val="3"/>
    </font>
    <font>
      <sz val="8"/>
      <name val="돋움"/>
      <family val="3"/>
    </font>
    <font>
      <sz val="11"/>
      <name val="돋움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83" fontId="2" fillId="0" borderId="0" xfId="0" applyNumberFormat="1" applyFont="1" applyAlignment="1">
      <alignment/>
    </xf>
    <xf numFmtId="183" fontId="2" fillId="0" borderId="10" xfId="0" applyNumberFormat="1" applyFont="1" applyBorder="1" applyAlignment="1">
      <alignment/>
    </xf>
    <xf numFmtId="183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 horizontal="center" vertical="center"/>
    </xf>
    <xf numFmtId="183" fontId="2" fillId="0" borderId="10" xfId="4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0" borderId="14" xfId="0" applyNumberFormat="1" applyFont="1" applyBorder="1" applyAlignment="1">
      <alignment/>
    </xf>
    <xf numFmtId="49" fontId="0" fillId="0" borderId="14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left" indent="1"/>
    </xf>
    <xf numFmtId="0" fontId="0" fillId="0" borderId="0" xfId="0" applyBorder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D1">
      <pane ySplit="3" topLeftCell="A57" activePane="bottomLeft" state="frozen"/>
      <selection pane="topLeft" activeCell="D1" sqref="D1"/>
      <selection pane="bottomLeft" activeCell="H57" sqref="H57:P80"/>
    </sheetView>
  </sheetViews>
  <sheetFormatPr defaultColWidth="8.88671875" defaultRowHeight="20.25" customHeight="1"/>
  <cols>
    <col min="1" max="1" width="5.77734375" style="4" hidden="1" customWidth="1"/>
    <col min="2" max="2" width="6.5546875" style="3" hidden="1" customWidth="1"/>
    <col min="3" max="3" width="13.6640625" style="3" hidden="1" customWidth="1"/>
    <col min="4" max="4" width="36.21484375" style="3" customWidth="1"/>
    <col min="5" max="5" width="9.10546875" style="4" hidden="1" customWidth="1"/>
    <col min="6" max="6" width="4.21484375" style="6" customWidth="1"/>
    <col min="7" max="7" width="4.6640625" style="8" customWidth="1"/>
    <col min="8" max="8" width="12.99609375" style="8" customWidth="1"/>
    <col min="9" max="9" width="13.10546875" style="8" customWidth="1"/>
    <col min="10" max="10" width="5.10546875" style="8" hidden="1" customWidth="1"/>
    <col min="11" max="11" width="11.21484375" style="8" bestFit="1" customWidth="1"/>
    <col min="12" max="12" width="11.5546875" style="8" customWidth="1"/>
    <col min="13" max="14" width="9.4453125" style="8" customWidth="1"/>
    <col min="15" max="15" width="8.77734375" style="8" hidden="1" customWidth="1"/>
    <col min="16" max="16" width="13.21484375" style="8" customWidth="1"/>
    <col min="17" max="17" width="10.4453125" style="3" customWidth="1"/>
    <col min="18" max="16384" width="8.88671875" style="1" customWidth="1"/>
  </cols>
  <sheetData>
    <row r="1" spans="2:17" ht="20.25" customHeight="1">
      <c r="B1" s="3" t="s">
        <v>221</v>
      </c>
      <c r="D1" s="23" t="s">
        <v>223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2" customFormat="1" ht="20.25" customHeight="1">
      <c r="A2" s="15" t="s">
        <v>17</v>
      </c>
      <c r="B2" s="15" t="s">
        <v>4</v>
      </c>
      <c r="C2" s="17" t="s">
        <v>10</v>
      </c>
      <c r="D2" s="16" t="s">
        <v>18</v>
      </c>
      <c r="E2" s="18" t="s">
        <v>5</v>
      </c>
      <c r="F2" s="18" t="s">
        <v>0</v>
      </c>
      <c r="G2" s="19" t="s">
        <v>1</v>
      </c>
      <c r="H2" s="19" t="s">
        <v>6</v>
      </c>
      <c r="I2" s="19"/>
      <c r="J2" s="19" t="s">
        <v>7</v>
      </c>
      <c r="K2" s="19"/>
      <c r="L2" s="19"/>
      <c r="M2" s="19" t="s">
        <v>8</v>
      </c>
      <c r="N2" s="19"/>
      <c r="O2" s="12"/>
      <c r="P2" s="19" t="s">
        <v>11</v>
      </c>
      <c r="Q2" s="16" t="s">
        <v>9</v>
      </c>
    </row>
    <row r="3" spans="1:17" s="2" customFormat="1" ht="20.25" customHeight="1">
      <c r="A3" s="15"/>
      <c r="B3" s="15"/>
      <c r="C3" s="17"/>
      <c r="D3" s="16"/>
      <c r="E3" s="18"/>
      <c r="F3" s="18"/>
      <c r="G3" s="19"/>
      <c r="H3" s="12" t="s">
        <v>12</v>
      </c>
      <c r="I3" s="12" t="s">
        <v>13</v>
      </c>
      <c r="J3" s="12" t="s">
        <v>1</v>
      </c>
      <c r="K3" s="12" t="s">
        <v>12</v>
      </c>
      <c r="L3" s="12" t="s">
        <v>13</v>
      </c>
      <c r="M3" s="12" t="s">
        <v>14</v>
      </c>
      <c r="N3" s="12" t="s">
        <v>13</v>
      </c>
      <c r="O3" s="12" t="s">
        <v>15</v>
      </c>
      <c r="P3" s="19"/>
      <c r="Q3" s="16"/>
    </row>
    <row r="4" spans="4:17" ht="20.25" customHeight="1">
      <c r="D4" s="20" t="s">
        <v>315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2:17" ht="20.25" customHeight="1">
      <c r="B5" s="3" t="s">
        <v>316</v>
      </c>
      <c r="D5" s="11" t="s">
        <v>317</v>
      </c>
      <c r="E5" s="5"/>
      <c r="F5" s="7" t="s">
        <v>131</v>
      </c>
      <c r="G5" s="9">
        <v>1</v>
      </c>
      <c r="H5" s="9"/>
      <c r="I5" s="9"/>
      <c r="J5" s="9"/>
      <c r="K5" s="9"/>
      <c r="L5" s="9"/>
      <c r="M5" s="9"/>
      <c r="N5" s="9"/>
      <c r="O5" s="9"/>
      <c r="P5" s="9"/>
      <c r="Q5" s="11" t="s">
        <v>2</v>
      </c>
    </row>
    <row r="6" spans="4:17" ht="20.25" customHeight="1">
      <c r="D6" s="11"/>
      <c r="E6" s="5"/>
      <c r="F6" s="7"/>
      <c r="G6" s="9"/>
      <c r="H6" s="9"/>
      <c r="I6" s="9"/>
      <c r="J6" s="9"/>
      <c r="K6" s="9"/>
      <c r="L6" s="9"/>
      <c r="M6" s="9"/>
      <c r="N6" s="9"/>
      <c r="O6" s="9"/>
      <c r="P6" s="9"/>
      <c r="Q6" s="11"/>
    </row>
    <row r="7" spans="4:17" ht="20.25" customHeight="1">
      <c r="D7" s="11"/>
      <c r="E7" s="5"/>
      <c r="F7" s="7"/>
      <c r="G7" s="9"/>
      <c r="H7" s="9"/>
      <c r="I7" s="9"/>
      <c r="J7" s="9"/>
      <c r="K7" s="9"/>
      <c r="L7" s="9"/>
      <c r="M7" s="9"/>
      <c r="N7" s="9"/>
      <c r="O7" s="9"/>
      <c r="P7" s="9"/>
      <c r="Q7" s="11"/>
    </row>
    <row r="8" spans="4:17" ht="20.25" customHeight="1">
      <c r="D8" s="11"/>
      <c r="E8" s="5"/>
      <c r="F8" s="7"/>
      <c r="G8" s="9"/>
      <c r="H8" s="9"/>
      <c r="I8" s="9"/>
      <c r="J8" s="9"/>
      <c r="K8" s="9"/>
      <c r="L8" s="9"/>
      <c r="M8" s="9"/>
      <c r="N8" s="9"/>
      <c r="O8" s="9"/>
      <c r="P8" s="9"/>
      <c r="Q8" s="11"/>
    </row>
    <row r="9" spans="4:17" ht="20.25" customHeight="1">
      <c r="D9" s="11"/>
      <c r="E9" s="5"/>
      <c r="F9" s="7"/>
      <c r="G9" s="9"/>
      <c r="H9" s="9"/>
      <c r="I9" s="9"/>
      <c r="J9" s="9"/>
      <c r="K9" s="9"/>
      <c r="L9" s="9"/>
      <c r="M9" s="9"/>
      <c r="N9" s="9"/>
      <c r="O9" s="9"/>
      <c r="P9" s="9"/>
      <c r="Q9" s="11"/>
    </row>
    <row r="10" spans="4:17" ht="20.25" customHeight="1">
      <c r="D10" s="11"/>
      <c r="E10" s="5"/>
      <c r="F10" s="7"/>
      <c r="G10" s="9"/>
      <c r="H10" s="9"/>
      <c r="I10" s="9"/>
      <c r="J10" s="9"/>
      <c r="K10" s="9"/>
      <c r="L10" s="9"/>
      <c r="M10" s="9"/>
      <c r="N10" s="9"/>
      <c r="O10" s="9"/>
      <c r="P10" s="9"/>
      <c r="Q10" s="11"/>
    </row>
    <row r="11" spans="4:17" ht="20.25" customHeight="1">
      <c r="D11" s="11"/>
      <c r="E11" s="5"/>
      <c r="F11" s="7"/>
      <c r="G11" s="9"/>
      <c r="H11" s="9"/>
      <c r="I11" s="9"/>
      <c r="J11" s="9"/>
      <c r="K11" s="9"/>
      <c r="L11" s="9"/>
      <c r="M11" s="9"/>
      <c r="N11" s="9"/>
      <c r="O11" s="9"/>
      <c r="P11" s="9"/>
      <c r="Q11" s="11"/>
    </row>
    <row r="12" spans="4:17" ht="20.25" customHeight="1">
      <c r="D12" s="11"/>
      <c r="E12" s="5"/>
      <c r="F12" s="7"/>
      <c r="G12" s="9"/>
      <c r="H12" s="9"/>
      <c r="I12" s="9"/>
      <c r="J12" s="9"/>
      <c r="K12" s="9"/>
      <c r="L12" s="9"/>
      <c r="M12" s="9"/>
      <c r="N12" s="9"/>
      <c r="O12" s="9"/>
      <c r="P12" s="9"/>
      <c r="Q12" s="11"/>
    </row>
    <row r="13" spans="4:17" ht="20.25" customHeight="1">
      <c r="D13" s="11"/>
      <c r="E13" s="5"/>
      <c r="F13" s="7"/>
      <c r="G13" s="9"/>
      <c r="H13" s="9"/>
      <c r="I13" s="9"/>
      <c r="J13" s="9"/>
      <c r="K13" s="9"/>
      <c r="L13" s="9"/>
      <c r="M13" s="9"/>
      <c r="N13" s="9"/>
      <c r="O13" s="9"/>
      <c r="P13" s="9"/>
      <c r="Q13" s="11"/>
    </row>
    <row r="14" spans="4:17" ht="20.25" customHeight="1">
      <c r="D14" s="11"/>
      <c r="E14" s="5"/>
      <c r="F14" s="7"/>
      <c r="G14" s="9"/>
      <c r="H14" s="9"/>
      <c r="I14" s="9"/>
      <c r="J14" s="9"/>
      <c r="K14" s="9"/>
      <c r="L14" s="9"/>
      <c r="M14" s="9"/>
      <c r="N14" s="9"/>
      <c r="O14" s="9"/>
      <c r="P14" s="9"/>
      <c r="Q14" s="11"/>
    </row>
    <row r="15" spans="4:17" ht="20.25" customHeight="1">
      <c r="D15" s="11"/>
      <c r="E15" s="5"/>
      <c r="F15" s="7"/>
      <c r="G15" s="9"/>
      <c r="H15" s="9"/>
      <c r="I15" s="9"/>
      <c r="J15" s="9"/>
      <c r="K15" s="9"/>
      <c r="L15" s="9"/>
      <c r="M15" s="9"/>
      <c r="N15" s="9"/>
      <c r="O15" s="9"/>
      <c r="P15" s="9"/>
      <c r="Q15" s="11"/>
    </row>
    <row r="16" spans="4:17" ht="20.25" customHeight="1">
      <c r="D16" s="11"/>
      <c r="E16" s="5"/>
      <c r="F16" s="7"/>
      <c r="G16" s="9"/>
      <c r="H16" s="9"/>
      <c r="I16" s="9"/>
      <c r="J16" s="9"/>
      <c r="K16" s="9"/>
      <c r="L16" s="9"/>
      <c r="M16" s="9"/>
      <c r="N16" s="9"/>
      <c r="O16" s="9"/>
      <c r="P16" s="9"/>
      <c r="Q16" s="11"/>
    </row>
    <row r="17" spans="4:17" ht="20.25" customHeight="1">
      <c r="D17" s="11"/>
      <c r="E17" s="5"/>
      <c r="F17" s="7"/>
      <c r="G17" s="9"/>
      <c r="H17" s="9"/>
      <c r="I17" s="9"/>
      <c r="J17" s="9"/>
      <c r="K17" s="9"/>
      <c r="L17" s="9"/>
      <c r="M17" s="9"/>
      <c r="N17" s="9"/>
      <c r="O17" s="9"/>
      <c r="P17" s="9"/>
      <c r="Q17" s="11"/>
    </row>
    <row r="18" spans="4:17" ht="20.25" customHeight="1">
      <c r="D18" s="11"/>
      <c r="E18" s="5"/>
      <c r="F18" s="7"/>
      <c r="G18" s="9"/>
      <c r="H18" s="9"/>
      <c r="I18" s="9"/>
      <c r="J18" s="9"/>
      <c r="K18" s="9"/>
      <c r="L18" s="9"/>
      <c r="M18" s="9"/>
      <c r="N18" s="9"/>
      <c r="O18" s="9"/>
      <c r="P18" s="9"/>
      <c r="Q18" s="11"/>
    </row>
    <row r="19" spans="4:17" ht="20.25" customHeight="1">
      <c r="D19" s="11"/>
      <c r="E19" s="5"/>
      <c r="F19" s="7"/>
      <c r="G19" s="9"/>
      <c r="H19" s="9"/>
      <c r="I19" s="9"/>
      <c r="J19" s="9"/>
      <c r="K19" s="9"/>
      <c r="L19" s="9"/>
      <c r="M19" s="9"/>
      <c r="N19" s="9"/>
      <c r="O19" s="9"/>
      <c r="P19" s="9"/>
      <c r="Q19" s="11"/>
    </row>
    <row r="20" spans="4:17" ht="20.25" customHeight="1">
      <c r="D20" s="11"/>
      <c r="E20" s="5"/>
      <c r="F20" s="7"/>
      <c r="G20" s="9"/>
      <c r="H20" s="9"/>
      <c r="I20" s="9"/>
      <c r="J20" s="9"/>
      <c r="K20" s="9"/>
      <c r="L20" s="9"/>
      <c r="M20" s="9"/>
      <c r="N20" s="9"/>
      <c r="O20" s="9"/>
      <c r="P20" s="9"/>
      <c r="Q20" s="11"/>
    </row>
    <row r="21" spans="4:17" ht="20.25" customHeight="1">
      <c r="D21" s="11"/>
      <c r="E21" s="5"/>
      <c r="F21" s="7"/>
      <c r="G21" s="9"/>
      <c r="H21" s="9"/>
      <c r="I21" s="9"/>
      <c r="J21" s="9"/>
      <c r="K21" s="9"/>
      <c r="L21" s="9"/>
      <c r="M21" s="9"/>
      <c r="N21" s="9"/>
      <c r="O21" s="9"/>
      <c r="P21" s="9"/>
      <c r="Q21" s="11"/>
    </row>
    <row r="22" spans="4:17" ht="20.25" customHeight="1">
      <c r="D22" s="11"/>
      <c r="E22" s="5"/>
      <c r="F22" s="7"/>
      <c r="G22" s="9"/>
      <c r="H22" s="9"/>
      <c r="I22" s="9"/>
      <c r="J22" s="9"/>
      <c r="K22" s="9"/>
      <c r="L22" s="9"/>
      <c r="M22" s="9"/>
      <c r="N22" s="9"/>
      <c r="O22" s="9"/>
      <c r="P22" s="9"/>
      <c r="Q22" s="11"/>
    </row>
    <row r="23" spans="4:17" ht="20.25" customHeight="1">
      <c r="D23" s="11"/>
      <c r="E23" s="5"/>
      <c r="F23" s="7"/>
      <c r="G23" s="9"/>
      <c r="H23" s="9"/>
      <c r="I23" s="9"/>
      <c r="J23" s="9"/>
      <c r="K23" s="9"/>
      <c r="L23" s="9"/>
      <c r="M23" s="9"/>
      <c r="N23" s="9"/>
      <c r="O23" s="9"/>
      <c r="P23" s="9"/>
      <c r="Q23" s="11"/>
    </row>
    <row r="24" spans="4:17" ht="20.25" customHeight="1">
      <c r="D24" s="11"/>
      <c r="E24" s="5"/>
      <c r="F24" s="7"/>
      <c r="G24" s="9"/>
      <c r="H24" s="9"/>
      <c r="I24" s="9"/>
      <c r="J24" s="9"/>
      <c r="K24" s="9"/>
      <c r="L24" s="9"/>
      <c r="M24" s="9"/>
      <c r="N24" s="9"/>
      <c r="O24" s="9"/>
      <c r="P24" s="9"/>
      <c r="Q24" s="11"/>
    </row>
    <row r="25" spans="4:17" ht="20.25" customHeight="1">
      <c r="D25" s="11"/>
      <c r="E25" s="5"/>
      <c r="F25" s="7"/>
      <c r="G25" s="9"/>
      <c r="H25" s="9"/>
      <c r="I25" s="9"/>
      <c r="J25" s="9"/>
      <c r="K25" s="9"/>
      <c r="L25" s="9"/>
      <c r="M25" s="9"/>
      <c r="N25" s="9"/>
      <c r="O25" s="9"/>
      <c r="P25" s="9"/>
      <c r="Q25" s="11"/>
    </row>
    <row r="26" spans="4:17" ht="20.25" customHeight="1">
      <c r="D26" s="11"/>
      <c r="E26" s="5"/>
      <c r="F26" s="7"/>
      <c r="G26" s="9"/>
      <c r="H26" s="9"/>
      <c r="I26" s="9"/>
      <c r="J26" s="9"/>
      <c r="K26" s="9"/>
      <c r="L26" s="9"/>
      <c r="M26" s="9"/>
      <c r="N26" s="9"/>
      <c r="O26" s="9"/>
      <c r="P26" s="9"/>
      <c r="Q26" s="11"/>
    </row>
    <row r="27" spans="4:17" ht="20.25" customHeight="1">
      <c r="D27" s="11"/>
      <c r="E27" s="5"/>
      <c r="F27" s="7"/>
      <c r="G27" s="9"/>
      <c r="H27" s="9"/>
      <c r="I27" s="9"/>
      <c r="J27" s="9"/>
      <c r="K27" s="9"/>
      <c r="L27" s="9"/>
      <c r="M27" s="9"/>
      <c r="N27" s="9"/>
      <c r="O27" s="9"/>
      <c r="P27" s="9"/>
      <c r="Q27" s="11"/>
    </row>
    <row r="28" spans="4:17" ht="20.25" customHeight="1">
      <c r="D28" s="11"/>
      <c r="E28" s="5"/>
      <c r="F28" s="7"/>
      <c r="G28" s="9"/>
      <c r="H28" s="9"/>
      <c r="I28" s="9"/>
      <c r="J28" s="9"/>
      <c r="K28" s="9"/>
      <c r="L28" s="9"/>
      <c r="M28" s="9"/>
      <c r="N28" s="9"/>
      <c r="O28" s="9"/>
      <c r="P28" s="9"/>
      <c r="Q28" s="11"/>
    </row>
    <row r="29" spans="3:17" ht="20.25" customHeight="1">
      <c r="C29" s="3" t="s">
        <v>318</v>
      </c>
      <c r="D29" s="11" t="s">
        <v>222</v>
      </c>
      <c r="E29" s="5"/>
      <c r="F29" s="7"/>
      <c r="G29" s="9"/>
      <c r="H29" s="9"/>
      <c r="I29" s="9"/>
      <c r="J29" s="9"/>
      <c r="K29" s="9"/>
      <c r="L29" s="9"/>
      <c r="M29" s="9"/>
      <c r="N29" s="9"/>
      <c r="O29" s="9"/>
      <c r="P29" s="9"/>
      <c r="Q29" s="11"/>
    </row>
    <row r="30" spans="4:17" ht="20.25" customHeight="1">
      <c r="D30" s="20" t="s">
        <v>317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</row>
    <row r="31" spans="2:17" ht="20.25" customHeight="1">
      <c r="B31" s="3" t="s">
        <v>319</v>
      </c>
      <c r="D31" s="11" t="s">
        <v>320</v>
      </c>
      <c r="E31" s="5"/>
      <c r="F31" s="7" t="s">
        <v>131</v>
      </c>
      <c r="G31" s="9">
        <v>1</v>
      </c>
      <c r="H31" s="9"/>
      <c r="I31" s="9"/>
      <c r="J31" s="9"/>
      <c r="K31" s="9"/>
      <c r="L31" s="9"/>
      <c r="M31" s="9"/>
      <c r="N31" s="9"/>
      <c r="O31" s="9"/>
      <c r="P31" s="9"/>
      <c r="Q31" s="11"/>
    </row>
    <row r="32" spans="4:17" ht="20.25" customHeight="1">
      <c r="D32" s="11"/>
      <c r="E32" s="5"/>
      <c r="F32" s="7"/>
      <c r="G32" s="9"/>
      <c r="H32" s="9"/>
      <c r="I32" s="9"/>
      <c r="J32" s="9"/>
      <c r="K32" s="9"/>
      <c r="L32" s="9"/>
      <c r="M32" s="9"/>
      <c r="N32" s="9"/>
      <c r="O32" s="9"/>
      <c r="P32" s="9"/>
      <c r="Q32" s="11"/>
    </row>
    <row r="33" spans="4:17" ht="20.25" customHeight="1">
      <c r="D33" s="11"/>
      <c r="E33" s="5"/>
      <c r="F33" s="7"/>
      <c r="G33" s="9"/>
      <c r="H33" s="9"/>
      <c r="I33" s="9"/>
      <c r="J33" s="9"/>
      <c r="K33" s="9"/>
      <c r="L33" s="9"/>
      <c r="M33" s="9"/>
      <c r="N33" s="9"/>
      <c r="O33" s="9"/>
      <c r="P33" s="9"/>
      <c r="Q33" s="11"/>
    </row>
    <row r="34" spans="4:17" ht="20.25" customHeight="1">
      <c r="D34" s="11"/>
      <c r="E34" s="5"/>
      <c r="F34" s="7"/>
      <c r="G34" s="9"/>
      <c r="H34" s="9"/>
      <c r="I34" s="9"/>
      <c r="J34" s="9"/>
      <c r="K34" s="9"/>
      <c r="L34" s="9"/>
      <c r="M34" s="9"/>
      <c r="N34" s="9"/>
      <c r="O34" s="9"/>
      <c r="P34" s="9"/>
      <c r="Q34" s="11"/>
    </row>
    <row r="35" spans="4:17" ht="20.25" customHeight="1">
      <c r="D35" s="11"/>
      <c r="E35" s="5"/>
      <c r="F35" s="7"/>
      <c r="G35" s="9"/>
      <c r="H35" s="9"/>
      <c r="I35" s="9"/>
      <c r="J35" s="9"/>
      <c r="K35" s="9"/>
      <c r="L35" s="9"/>
      <c r="M35" s="9"/>
      <c r="N35" s="9"/>
      <c r="O35" s="9"/>
      <c r="P35" s="9"/>
      <c r="Q35" s="11"/>
    </row>
    <row r="36" spans="4:17" ht="20.25" customHeight="1">
      <c r="D36" s="11"/>
      <c r="E36" s="5"/>
      <c r="F36" s="7"/>
      <c r="G36" s="9"/>
      <c r="H36" s="9"/>
      <c r="I36" s="9"/>
      <c r="J36" s="9"/>
      <c r="K36" s="9"/>
      <c r="L36" s="9"/>
      <c r="M36" s="9"/>
      <c r="N36" s="9"/>
      <c r="O36" s="9"/>
      <c r="P36" s="9"/>
      <c r="Q36" s="11"/>
    </row>
    <row r="37" spans="4:17" ht="20.25" customHeight="1">
      <c r="D37" s="11"/>
      <c r="E37" s="5"/>
      <c r="F37" s="7"/>
      <c r="G37" s="9"/>
      <c r="H37" s="9"/>
      <c r="I37" s="9"/>
      <c r="J37" s="9"/>
      <c r="K37" s="9"/>
      <c r="L37" s="9"/>
      <c r="M37" s="9"/>
      <c r="N37" s="9"/>
      <c r="O37" s="9"/>
      <c r="P37" s="9"/>
      <c r="Q37" s="11"/>
    </row>
    <row r="38" spans="4:17" ht="20.25" customHeight="1">
      <c r="D38" s="11"/>
      <c r="E38" s="5"/>
      <c r="F38" s="7"/>
      <c r="G38" s="9"/>
      <c r="H38" s="9"/>
      <c r="I38" s="9"/>
      <c r="J38" s="9"/>
      <c r="K38" s="9"/>
      <c r="L38" s="9"/>
      <c r="M38" s="9"/>
      <c r="N38" s="9"/>
      <c r="O38" s="9"/>
      <c r="P38" s="9"/>
      <c r="Q38" s="11"/>
    </row>
    <row r="39" spans="4:17" ht="20.25" customHeight="1">
      <c r="D39" s="11"/>
      <c r="E39" s="5"/>
      <c r="F39" s="7"/>
      <c r="G39" s="9"/>
      <c r="H39" s="9"/>
      <c r="I39" s="9"/>
      <c r="J39" s="9"/>
      <c r="K39" s="9"/>
      <c r="L39" s="9"/>
      <c r="M39" s="9"/>
      <c r="N39" s="9"/>
      <c r="O39" s="9"/>
      <c r="P39" s="9"/>
      <c r="Q39" s="11"/>
    </row>
    <row r="40" spans="4:17" ht="20.25" customHeight="1">
      <c r="D40" s="11"/>
      <c r="E40" s="5"/>
      <c r="F40" s="7"/>
      <c r="G40" s="9"/>
      <c r="H40" s="9"/>
      <c r="I40" s="9"/>
      <c r="J40" s="9"/>
      <c r="K40" s="9"/>
      <c r="L40" s="9"/>
      <c r="M40" s="9"/>
      <c r="N40" s="9"/>
      <c r="O40" s="9"/>
      <c r="P40" s="9"/>
      <c r="Q40" s="11"/>
    </row>
    <row r="41" spans="4:17" ht="20.25" customHeight="1">
      <c r="D41" s="11"/>
      <c r="E41" s="5"/>
      <c r="F41" s="7"/>
      <c r="G41" s="9"/>
      <c r="H41" s="9"/>
      <c r="I41" s="9"/>
      <c r="J41" s="9"/>
      <c r="K41" s="9"/>
      <c r="L41" s="9"/>
      <c r="M41" s="9"/>
      <c r="N41" s="9"/>
      <c r="O41" s="9"/>
      <c r="P41" s="9"/>
      <c r="Q41" s="11"/>
    </row>
    <row r="42" spans="4:17" ht="20.25" customHeight="1">
      <c r="D42" s="11"/>
      <c r="E42" s="5"/>
      <c r="F42" s="7"/>
      <c r="G42" s="9"/>
      <c r="H42" s="9"/>
      <c r="I42" s="9"/>
      <c r="J42" s="9"/>
      <c r="K42" s="9"/>
      <c r="L42" s="9"/>
      <c r="M42" s="9"/>
      <c r="N42" s="9"/>
      <c r="O42" s="9"/>
      <c r="P42" s="9"/>
      <c r="Q42" s="11"/>
    </row>
    <row r="43" spans="4:17" ht="20.25" customHeight="1">
      <c r="D43" s="11"/>
      <c r="E43" s="5"/>
      <c r="F43" s="7"/>
      <c r="G43" s="9"/>
      <c r="H43" s="9"/>
      <c r="I43" s="9"/>
      <c r="J43" s="9"/>
      <c r="K43" s="9"/>
      <c r="L43" s="9"/>
      <c r="M43" s="9"/>
      <c r="N43" s="9"/>
      <c r="O43" s="9"/>
      <c r="P43" s="9"/>
      <c r="Q43" s="11"/>
    </row>
    <row r="44" spans="4:17" ht="20.25" customHeight="1">
      <c r="D44" s="11"/>
      <c r="E44" s="5"/>
      <c r="F44" s="7"/>
      <c r="G44" s="9"/>
      <c r="H44" s="9"/>
      <c r="I44" s="9"/>
      <c r="J44" s="9"/>
      <c r="K44" s="9"/>
      <c r="L44" s="9"/>
      <c r="M44" s="9"/>
      <c r="N44" s="9"/>
      <c r="O44" s="9"/>
      <c r="P44" s="9"/>
      <c r="Q44" s="11"/>
    </row>
    <row r="45" spans="4:17" ht="20.25" customHeight="1">
      <c r="D45" s="11"/>
      <c r="E45" s="5"/>
      <c r="F45" s="7"/>
      <c r="G45" s="9"/>
      <c r="H45" s="9"/>
      <c r="I45" s="9"/>
      <c r="J45" s="9"/>
      <c r="K45" s="9"/>
      <c r="L45" s="9"/>
      <c r="M45" s="9"/>
      <c r="N45" s="9"/>
      <c r="O45" s="9"/>
      <c r="P45" s="9"/>
      <c r="Q45" s="11"/>
    </row>
    <row r="46" spans="4:17" ht="20.25" customHeight="1">
      <c r="D46" s="11"/>
      <c r="E46" s="5"/>
      <c r="F46" s="7"/>
      <c r="G46" s="9"/>
      <c r="H46" s="9"/>
      <c r="I46" s="9"/>
      <c r="J46" s="9"/>
      <c r="K46" s="9"/>
      <c r="L46" s="9"/>
      <c r="M46" s="9"/>
      <c r="N46" s="9"/>
      <c r="O46" s="9"/>
      <c r="P46" s="9"/>
      <c r="Q46" s="11"/>
    </row>
    <row r="47" spans="4:17" ht="20.25" customHeight="1">
      <c r="D47" s="11"/>
      <c r="E47" s="5"/>
      <c r="F47" s="7"/>
      <c r="G47" s="9"/>
      <c r="H47" s="9"/>
      <c r="I47" s="9"/>
      <c r="J47" s="9"/>
      <c r="K47" s="9"/>
      <c r="L47" s="9"/>
      <c r="M47" s="9"/>
      <c r="N47" s="9"/>
      <c r="O47" s="9"/>
      <c r="P47" s="9"/>
      <c r="Q47" s="11"/>
    </row>
    <row r="48" spans="4:17" ht="20.25" customHeight="1">
      <c r="D48" s="11"/>
      <c r="E48" s="5"/>
      <c r="F48" s="7"/>
      <c r="G48" s="9"/>
      <c r="H48" s="9"/>
      <c r="I48" s="9"/>
      <c r="J48" s="9"/>
      <c r="K48" s="9"/>
      <c r="L48" s="9"/>
      <c r="M48" s="9"/>
      <c r="N48" s="9"/>
      <c r="O48" s="9"/>
      <c r="P48" s="9"/>
      <c r="Q48" s="11"/>
    </row>
    <row r="49" spans="4:17" ht="20.25" customHeight="1">
      <c r="D49" s="11"/>
      <c r="E49" s="5"/>
      <c r="F49" s="7"/>
      <c r="G49" s="9"/>
      <c r="H49" s="9"/>
      <c r="I49" s="9"/>
      <c r="J49" s="9"/>
      <c r="K49" s="9"/>
      <c r="L49" s="9"/>
      <c r="M49" s="9"/>
      <c r="N49" s="9"/>
      <c r="O49" s="9"/>
      <c r="P49" s="9"/>
      <c r="Q49" s="11"/>
    </row>
    <row r="50" spans="4:17" ht="20.25" customHeight="1">
      <c r="D50" s="11"/>
      <c r="E50" s="5"/>
      <c r="F50" s="7"/>
      <c r="G50" s="9"/>
      <c r="H50" s="9"/>
      <c r="I50" s="9"/>
      <c r="J50" s="9"/>
      <c r="K50" s="9"/>
      <c r="L50" s="9"/>
      <c r="M50" s="9"/>
      <c r="N50" s="9"/>
      <c r="O50" s="9"/>
      <c r="P50" s="9"/>
      <c r="Q50" s="11"/>
    </row>
    <row r="51" spans="4:17" ht="20.25" customHeight="1">
      <c r="D51" s="11"/>
      <c r="E51" s="5"/>
      <c r="F51" s="7"/>
      <c r="G51" s="9"/>
      <c r="H51" s="9"/>
      <c r="I51" s="9"/>
      <c r="J51" s="9"/>
      <c r="K51" s="9"/>
      <c r="L51" s="9"/>
      <c r="M51" s="9"/>
      <c r="N51" s="9"/>
      <c r="O51" s="9"/>
      <c r="P51" s="9"/>
      <c r="Q51" s="11"/>
    </row>
    <row r="52" spans="4:17" ht="20.25" customHeight="1">
      <c r="D52" s="11"/>
      <c r="E52" s="5"/>
      <c r="F52" s="7"/>
      <c r="G52" s="9"/>
      <c r="H52" s="9"/>
      <c r="I52" s="9"/>
      <c r="J52" s="9"/>
      <c r="K52" s="9"/>
      <c r="L52" s="9"/>
      <c r="M52" s="9"/>
      <c r="N52" s="9"/>
      <c r="O52" s="9"/>
      <c r="P52" s="9"/>
      <c r="Q52" s="11"/>
    </row>
    <row r="53" spans="4:17" ht="20.25" customHeight="1">
      <c r="D53" s="11"/>
      <c r="E53" s="5"/>
      <c r="F53" s="7"/>
      <c r="G53" s="9"/>
      <c r="H53" s="9"/>
      <c r="I53" s="9"/>
      <c r="J53" s="9"/>
      <c r="K53" s="9"/>
      <c r="L53" s="9"/>
      <c r="M53" s="9"/>
      <c r="N53" s="9"/>
      <c r="O53" s="9"/>
      <c r="P53" s="9"/>
      <c r="Q53" s="11"/>
    </row>
    <row r="54" spans="4:17" ht="20.25" customHeight="1">
      <c r="D54" s="11"/>
      <c r="E54" s="5"/>
      <c r="F54" s="7"/>
      <c r="G54" s="9"/>
      <c r="H54" s="9"/>
      <c r="I54" s="9"/>
      <c r="J54" s="9"/>
      <c r="K54" s="9"/>
      <c r="L54" s="9"/>
      <c r="M54" s="9"/>
      <c r="N54" s="9"/>
      <c r="O54" s="9"/>
      <c r="P54" s="9"/>
      <c r="Q54" s="11"/>
    </row>
    <row r="55" spans="2:17" ht="20.25" customHeight="1">
      <c r="B55" s="3" t="s">
        <v>316</v>
      </c>
      <c r="C55" s="3" t="s">
        <v>318</v>
      </c>
      <c r="D55" s="11" t="s">
        <v>222</v>
      </c>
      <c r="E55" s="5"/>
      <c r="F55" s="7"/>
      <c r="G55" s="9"/>
      <c r="H55" s="9"/>
      <c r="I55" s="9">
        <f>TRUNC(SUM(I30:I54))</f>
        <v>0</v>
      </c>
      <c r="J55" s="9"/>
      <c r="K55" s="9"/>
      <c r="L55" s="9">
        <f>TRUNC(SUM(L30:L54))</f>
        <v>0</v>
      </c>
      <c r="M55" s="9"/>
      <c r="N55" s="9">
        <f>TRUNC(SUM(N30:N54))</f>
        <v>0</v>
      </c>
      <c r="O55" s="9">
        <f aca="true" t="shared" si="0" ref="O39:O81">SUM(H55+K55+M55)</f>
        <v>0</v>
      </c>
      <c r="P55" s="9">
        <f>TRUNC(SUM(P30:P54))</f>
        <v>0</v>
      </c>
      <c r="Q55" s="11"/>
    </row>
    <row r="56" spans="4:17" ht="20.25" customHeight="1">
      <c r="D56" s="20" t="s">
        <v>321</v>
      </c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2"/>
    </row>
    <row r="57" spans="2:17" ht="20.25" customHeight="1">
      <c r="B57" s="3" t="s">
        <v>225</v>
      </c>
      <c r="D57" s="11" t="s">
        <v>32</v>
      </c>
      <c r="E57" s="5"/>
      <c r="F57" s="7" t="s">
        <v>131</v>
      </c>
      <c r="G57" s="9">
        <v>1</v>
      </c>
      <c r="H57" s="9"/>
      <c r="I57" s="9"/>
      <c r="J57" s="9"/>
      <c r="K57" s="9"/>
      <c r="L57" s="9"/>
      <c r="M57" s="9"/>
      <c r="N57" s="9"/>
      <c r="O57" s="9"/>
      <c r="P57" s="9"/>
      <c r="Q57" s="11"/>
    </row>
    <row r="58" spans="2:17" ht="20.25" customHeight="1">
      <c r="B58" s="3" t="s">
        <v>251</v>
      </c>
      <c r="D58" s="11" t="s">
        <v>33</v>
      </c>
      <c r="E58" s="5"/>
      <c r="F58" s="7" t="s">
        <v>131</v>
      </c>
      <c r="G58" s="9">
        <v>1</v>
      </c>
      <c r="H58" s="9"/>
      <c r="I58" s="9"/>
      <c r="J58" s="9"/>
      <c r="K58" s="9"/>
      <c r="L58" s="9"/>
      <c r="M58" s="9"/>
      <c r="N58" s="9"/>
      <c r="O58" s="9"/>
      <c r="P58" s="9"/>
      <c r="Q58" s="11"/>
    </row>
    <row r="59" spans="2:17" ht="20.25" customHeight="1">
      <c r="B59" s="3" t="s">
        <v>281</v>
      </c>
      <c r="D59" s="11" t="s">
        <v>34</v>
      </c>
      <c r="E59" s="5"/>
      <c r="F59" s="7" t="s">
        <v>131</v>
      </c>
      <c r="G59" s="9">
        <v>1</v>
      </c>
      <c r="H59" s="9"/>
      <c r="I59" s="9"/>
      <c r="J59" s="9"/>
      <c r="K59" s="9"/>
      <c r="L59" s="9"/>
      <c r="M59" s="9"/>
      <c r="N59" s="9"/>
      <c r="O59" s="9"/>
      <c r="P59" s="9"/>
      <c r="Q59" s="11"/>
    </row>
    <row r="60" spans="2:17" ht="20.25" customHeight="1">
      <c r="B60" s="3" t="s">
        <v>301</v>
      </c>
      <c r="D60" s="11" t="s">
        <v>35</v>
      </c>
      <c r="E60" s="5"/>
      <c r="F60" s="7" t="s">
        <v>131</v>
      </c>
      <c r="G60" s="9">
        <v>1</v>
      </c>
      <c r="H60" s="9"/>
      <c r="I60" s="9"/>
      <c r="J60" s="9"/>
      <c r="K60" s="9"/>
      <c r="L60" s="9"/>
      <c r="M60" s="9"/>
      <c r="N60" s="9"/>
      <c r="O60" s="9"/>
      <c r="P60" s="9"/>
      <c r="Q60" s="11"/>
    </row>
    <row r="61" spans="4:17" ht="20.25" customHeight="1">
      <c r="D61" s="11"/>
      <c r="E61" s="5"/>
      <c r="F61" s="7"/>
      <c r="G61" s="9"/>
      <c r="H61" s="9"/>
      <c r="I61" s="9"/>
      <c r="J61" s="9"/>
      <c r="K61" s="9"/>
      <c r="L61" s="9"/>
      <c r="M61" s="9"/>
      <c r="N61" s="9"/>
      <c r="O61" s="9"/>
      <c r="P61" s="9"/>
      <c r="Q61" s="11"/>
    </row>
    <row r="62" spans="4:17" ht="20.25" customHeight="1">
      <c r="D62" s="11"/>
      <c r="E62" s="5"/>
      <c r="F62" s="7"/>
      <c r="G62" s="9"/>
      <c r="H62" s="9"/>
      <c r="I62" s="9"/>
      <c r="J62" s="9"/>
      <c r="K62" s="9"/>
      <c r="L62" s="9"/>
      <c r="M62" s="9"/>
      <c r="N62" s="9"/>
      <c r="O62" s="9"/>
      <c r="P62" s="9"/>
      <c r="Q62" s="11"/>
    </row>
    <row r="63" spans="4:17" ht="20.25" customHeight="1">
      <c r="D63" s="11"/>
      <c r="E63" s="5"/>
      <c r="F63" s="7"/>
      <c r="G63" s="9"/>
      <c r="H63" s="9"/>
      <c r="I63" s="9"/>
      <c r="J63" s="9"/>
      <c r="K63" s="9"/>
      <c r="L63" s="9"/>
      <c r="M63" s="9"/>
      <c r="N63" s="9"/>
      <c r="O63" s="9"/>
      <c r="P63" s="9"/>
      <c r="Q63" s="11"/>
    </row>
    <row r="64" spans="4:17" ht="20.25" customHeight="1">
      <c r="D64" s="11"/>
      <c r="E64" s="5"/>
      <c r="F64" s="7"/>
      <c r="G64" s="9"/>
      <c r="H64" s="9"/>
      <c r="I64" s="9"/>
      <c r="J64" s="9"/>
      <c r="K64" s="9"/>
      <c r="L64" s="9"/>
      <c r="M64" s="9"/>
      <c r="N64" s="9"/>
      <c r="O64" s="9"/>
      <c r="P64" s="9"/>
      <c r="Q64" s="11"/>
    </row>
    <row r="65" spans="4:17" ht="20.25" customHeight="1">
      <c r="D65" s="11"/>
      <c r="E65" s="5"/>
      <c r="F65" s="7"/>
      <c r="G65" s="9"/>
      <c r="H65" s="9"/>
      <c r="I65" s="9"/>
      <c r="J65" s="9"/>
      <c r="K65" s="9"/>
      <c r="L65" s="9"/>
      <c r="M65" s="9"/>
      <c r="N65" s="9"/>
      <c r="O65" s="9"/>
      <c r="P65" s="9"/>
      <c r="Q65" s="11"/>
    </row>
    <row r="66" spans="4:17" ht="20.25" customHeight="1">
      <c r="D66" s="11"/>
      <c r="E66" s="5"/>
      <c r="F66" s="7"/>
      <c r="G66" s="9"/>
      <c r="H66" s="9"/>
      <c r="I66" s="9"/>
      <c r="J66" s="9"/>
      <c r="K66" s="9"/>
      <c r="L66" s="9"/>
      <c r="M66" s="9"/>
      <c r="N66" s="9"/>
      <c r="O66" s="9"/>
      <c r="P66" s="9"/>
      <c r="Q66" s="11"/>
    </row>
    <row r="67" spans="4:17" ht="20.25" customHeight="1">
      <c r="D67" s="11"/>
      <c r="E67" s="5"/>
      <c r="F67" s="7"/>
      <c r="G67" s="9"/>
      <c r="H67" s="9"/>
      <c r="I67" s="9"/>
      <c r="J67" s="9"/>
      <c r="K67" s="9"/>
      <c r="L67" s="9"/>
      <c r="M67" s="9"/>
      <c r="N67" s="9"/>
      <c r="O67" s="9"/>
      <c r="P67" s="9"/>
      <c r="Q67" s="11"/>
    </row>
    <row r="68" spans="4:17" ht="20.25" customHeight="1">
      <c r="D68" s="11"/>
      <c r="E68" s="5"/>
      <c r="F68" s="7"/>
      <c r="G68" s="9"/>
      <c r="H68" s="9"/>
      <c r="I68" s="9"/>
      <c r="J68" s="9"/>
      <c r="K68" s="9"/>
      <c r="L68" s="9"/>
      <c r="M68" s="9"/>
      <c r="N68" s="9"/>
      <c r="O68" s="9"/>
      <c r="P68" s="9"/>
      <c r="Q68" s="11"/>
    </row>
    <row r="69" spans="4:17" ht="20.25" customHeight="1">
      <c r="D69" s="11"/>
      <c r="E69" s="5"/>
      <c r="F69" s="7"/>
      <c r="G69" s="9"/>
      <c r="H69" s="9"/>
      <c r="I69" s="9"/>
      <c r="J69" s="9"/>
      <c r="K69" s="9"/>
      <c r="L69" s="9"/>
      <c r="M69" s="9"/>
      <c r="N69" s="9"/>
      <c r="O69" s="9"/>
      <c r="P69" s="9"/>
      <c r="Q69" s="11"/>
    </row>
    <row r="70" spans="4:17" ht="20.25" customHeight="1">
      <c r="D70" s="11"/>
      <c r="E70" s="5"/>
      <c r="F70" s="7"/>
      <c r="G70" s="9"/>
      <c r="H70" s="9"/>
      <c r="I70" s="9"/>
      <c r="J70" s="9"/>
      <c r="K70" s="9"/>
      <c r="L70" s="9"/>
      <c r="M70" s="9"/>
      <c r="N70" s="9"/>
      <c r="O70" s="9"/>
      <c r="P70" s="9"/>
      <c r="Q70" s="11"/>
    </row>
    <row r="71" spans="4:17" ht="20.25" customHeight="1">
      <c r="D71" s="11"/>
      <c r="E71" s="5"/>
      <c r="F71" s="7"/>
      <c r="G71" s="9"/>
      <c r="H71" s="9"/>
      <c r="I71" s="9"/>
      <c r="J71" s="9"/>
      <c r="K71" s="9"/>
      <c r="L71" s="9"/>
      <c r="M71" s="9"/>
      <c r="N71" s="9"/>
      <c r="O71" s="9"/>
      <c r="P71" s="9"/>
      <c r="Q71" s="11"/>
    </row>
    <row r="72" spans="4:17" ht="20.25" customHeight="1">
      <c r="D72" s="11"/>
      <c r="E72" s="5"/>
      <c r="F72" s="7"/>
      <c r="G72" s="9"/>
      <c r="H72" s="9"/>
      <c r="I72" s="9"/>
      <c r="J72" s="9"/>
      <c r="K72" s="9"/>
      <c r="L72" s="9"/>
      <c r="M72" s="9"/>
      <c r="N72" s="9"/>
      <c r="O72" s="9"/>
      <c r="P72" s="9"/>
      <c r="Q72" s="11"/>
    </row>
    <row r="73" spans="4:17" ht="20.25" customHeight="1">
      <c r="D73" s="11"/>
      <c r="E73" s="5"/>
      <c r="F73" s="7"/>
      <c r="G73" s="9"/>
      <c r="H73" s="9"/>
      <c r="I73" s="9"/>
      <c r="J73" s="9"/>
      <c r="K73" s="9"/>
      <c r="L73" s="9"/>
      <c r="M73" s="9"/>
      <c r="N73" s="9"/>
      <c r="O73" s="9"/>
      <c r="P73" s="9"/>
      <c r="Q73" s="11"/>
    </row>
    <row r="74" spans="4:17" ht="20.25" customHeight="1">
      <c r="D74" s="11"/>
      <c r="E74" s="5"/>
      <c r="F74" s="7"/>
      <c r="G74" s="9"/>
      <c r="H74" s="9"/>
      <c r="I74" s="9"/>
      <c r="J74" s="9"/>
      <c r="K74" s="9"/>
      <c r="L74" s="9"/>
      <c r="M74" s="9"/>
      <c r="N74" s="9"/>
      <c r="O74" s="9"/>
      <c r="P74" s="9"/>
      <c r="Q74" s="11"/>
    </row>
    <row r="75" spans="4:17" ht="20.25" customHeight="1">
      <c r="D75" s="11"/>
      <c r="E75" s="5"/>
      <c r="F75" s="7"/>
      <c r="G75" s="9"/>
      <c r="H75" s="9"/>
      <c r="I75" s="9"/>
      <c r="J75" s="9"/>
      <c r="K75" s="9"/>
      <c r="L75" s="9"/>
      <c r="M75" s="9"/>
      <c r="N75" s="9"/>
      <c r="O75" s="9"/>
      <c r="P75" s="9"/>
      <c r="Q75" s="11"/>
    </row>
    <row r="76" spans="4:17" ht="20.25" customHeight="1">
      <c r="D76" s="11"/>
      <c r="E76" s="5"/>
      <c r="F76" s="7"/>
      <c r="G76" s="9"/>
      <c r="H76" s="9"/>
      <c r="I76" s="9"/>
      <c r="J76" s="9"/>
      <c r="K76" s="9"/>
      <c r="L76" s="9"/>
      <c r="M76" s="9"/>
      <c r="N76" s="9"/>
      <c r="O76" s="9"/>
      <c r="P76" s="9"/>
      <c r="Q76" s="11"/>
    </row>
    <row r="77" spans="4:17" ht="20.25" customHeight="1">
      <c r="D77" s="11"/>
      <c r="E77" s="5"/>
      <c r="F77" s="7"/>
      <c r="G77" s="9"/>
      <c r="H77" s="9"/>
      <c r="I77" s="9"/>
      <c r="J77" s="9"/>
      <c r="K77" s="9"/>
      <c r="L77" s="9"/>
      <c r="M77" s="9"/>
      <c r="N77" s="9"/>
      <c r="O77" s="9"/>
      <c r="P77" s="9"/>
      <c r="Q77" s="11"/>
    </row>
    <row r="78" spans="4:17" ht="20.25" customHeight="1">
      <c r="D78" s="11"/>
      <c r="E78" s="5"/>
      <c r="F78" s="7"/>
      <c r="G78" s="9"/>
      <c r="H78" s="9"/>
      <c r="I78" s="9"/>
      <c r="J78" s="9"/>
      <c r="K78" s="9"/>
      <c r="L78" s="9"/>
      <c r="M78" s="9"/>
      <c r="N78" s="9"/>
      <c r="O78" s="9"/>
      <c r="P78" s="9"/>
      <c r="Q78" s="11"/>
    </row>
    <row r="79" spans="4:17" ht="20.25" customHeight="1">
      <c r="D79" s="11"/>
      <c r="E79" s="5"/>
      <c r="F79" s="7"/>
      <c r="G79" s="9"/>
      <c r="H79" s="9"/>
      <c r="I79" s="9"/>
      <c r="J79" s="9"/>
      <c r="K79" s="9"/>
      <c r="L79" s="9"/>
      <c r="M79" s="9"/>
      <c r="N79" s="9"/>
      <c r="O79" s="9"/>
      <c r="P79" s="9"/>
      <c r="Q79" s="11"/>
    </row>
    <row r="80" spans="4:17" ht="20.25" customHeight="1">
      <c r="D80" s="11"/>
      <c r="E80" s="5"/>
      <c r="F80" s="7"/>
      <c r="G80" s="9"/>
      <c r="H80" s="9"/>
      <c r="I80" s="9"/>
      <c r="J80" s="9"/>
      <c r="K80" s="9"/>
      <c r="L80" s="9"/>
      <c r="M80" s="9"/>
      <c r="N80" s="9"/>
      <c r="O80" s="9"/>
      <c r="P80" s="9"/>
      <c r="Q80" s="11"/>
    </row>
    <row r="81" spans="2:17" ht="20.25" customHeight="1">
      <c r="B81" s="3" t="s">
        <v>319</v>
      </c>
      <c r="C81" s="3" t="s">
        <v>318</v>
      </c>
      <c r="D81" s="11" t="s">
        <v>222</v>
      </c>
      <c r="E81" s="5"/>
      <c r="F81" s="7"/>
      <c r="G81" s="9"/>
      <c r="H81" s="9"/>
      <c r="I81" s="9">
        <f>TRUNC(SUM(I56:I80))</f>
        <v>0</v>
      </c>
      <c r="J81" s="9"/>
      <c r="K81" s="9"/>
      <c r="L81" s="9">
        <f>TRUNC(SUM(L56:L80))</f>
        <v>0</v>
      </c>
      <c r="M81" s="9"/>
      <c r="N81" s="9">
        <f>TRUNC(SUM(N56:N80))</f>
        <v>0</v>
      </c>
      <c r="O81" s="9">
        <f t="shared" si="0"/>
        <v>0</v>
      </c>
      <c r="P81" s="9">
        <f>TRUNC(SUM(P56:P80))</f>
        <v>0</v>
      </c>
      <c r="Q81" s="11"/>
    </row>
  </sheetData>
  <sheetProtection/>
  <mergeCells count="16">
    <mergeCell ref="D30:Q30"/>
    <mergeCell ref="D56:Q56"/>
    <mergeCell ref="J2:L2"/>
    <mergeCell ref="M2:N2"/>
    <mergeCell ref="D1:Q1"/>
    <mergeCell ref="D4:Q4"/>
    <mergeCell ref="A2:A3"/>
    <mergeCell ref="Q2:Q3"/>
    <mergeCell ref="B2:B3"/>
    <mergeCell ref="C2:C3"/>
    <mergeCell ref="E2:E3"/>
    <mergeCell ref="F2:F3"/>
    <mergeCell ref="G2:G3"/>
    <mergeCell ref="H2:I2"/>
    <mergeCell ref="P2:P3"/>
    <mergeCell ref="D2:D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9"/>
  <sheetViews>
    <sheetView tabSelected="1" zoomScalePageLayoutView="0" workbookViewId="0" topLeftCell="D1">
      <pane ySplit="3" topLeftCell="A4" activePane="bottomLeft" state="frozen"/>
      <selection pane="topLeft" activeCell="D1" sqref="D1"/>
      <selection pane="bottomLeft" activeCell="H135" sqref="H135:P147"/>
    </sheetView>
  </sheetViews>
  <sheetFormatPr defaultColWidth="8.88671875" defaultRowHeight="22.5" customHeight="1"/>
  <cols>
    <col min="1" max="1" width="5.10546875" style="1" hidden="1" customWidth="1"/>
    <col min="2" max="2" width="8.4453125" style="3" hidden="1" customWidth="1"/>
    <col min="3" max="3" width="14.3359375" style="3" hidden="1" customWidth="1"/>
    <col min="4" max="4" width="24.3359375" style="3" customWidth="1"/>
    <col min="5" max="5" width="25.3359375" style="3" customWidth="1"/>
    <col min="6" max="6" width="4.21484375" style="6" customWidth="1"/>
    <col min="7" max="7" width="9.99609375" style="4" customWidth="1"/>
    <col min="8" max="8" width="12.99609375" style="8" customWidth="1"/>
    <col min="9" max="9" width="13.21484375" style="8" customWidth="1"/>
    <col min="10" max="10" width="5.5546875" style="8" hidden="1" customWidth="1"/>
    <col min="11" max="11" width="10.4453125" style="8" customWidth="1"/>
    <col min="12" max="12" width="11.77734375" style="8" customWidth="1"/>
    <col min="13" max="13" width="8.4453125" style="8" customWidth="1"/>
    <col min="14" max="14" width="9.10546875" style="8" customWidth="1"/>
    <col min="15" max="15" width="5.99609375" style="8" hidden="1" customWidth="1"/>
    <col min="16" max="16" width="12.99609375" style="8" customWidth="1"/>
    <col min="17" max="17" width="11.10546875" style="3" customWidth="1"/>
    <col min="18" max="26" width="8.88671875" style="1" customWidth="1"/>
    <col min="27" max="31" width="11.77734375" style="8" customWidth="1"/>
    <col min="32" max="16384" width="8.88671875" style="1" customWidth="1"/>
  </cols>
  <sheetData>
    <row r="1" spans="2:31" ht="22.5" customHeight="1">
      <c r="B1" s="3" t="s">
        <v>314</v>
      </c>
      <c r="D1" s="27" t="s">
        <v>223</v>
      </c>
      <c r="E1" s="28"/>
      <c r="F1" s="28"/>
      <c r="G1" s="28"/>
      <c r="H1" s="28"/>
      <c r="I1" s="28"/>
      <c r="J1" s="28"/>
      <c r="K1" s="28"/>
      <c r="L1" s="28"/>
      <c r="M1" s="28"/>
      <c r="N1" s="28"/>
      <c r="W1" s="26" t="s">
        <v>21</v>
      </c>
      <c r="X1" s="26"/>
      <c r="Y1" s="26"/>
      <c r="Z1" s="14"/>
      <c r="AA1" s="14" t="s">
        <v>26</v>
      </c>
      <c r="AB1" s="14"/>
      <c r="AC1" s="14"/>
      <c r="AD1" s="14"/>
      <c r="AE1" s="14"/>
    </row>
    <row r="2" spans="1:31" s="2" customFormat="1" ht="22.5" customHeight="1">
      <c r="A2" s="25" t="s">
        <v>16</v>
      </c>
      <c r="B2" s="15" t="s">
        <v>4</v>
      </c>
      <c r="C2" s="17" t="s">
        <v>3</v>
      </c>
      <c r="D2" s="16" t="s">
        <v>19</v>
      </c>
      <c r="E2" s="16" t="s">
        <v>20</v>
      </c>
      <c r="F2" s="18" t="s">
        <v>0</v>
      </c>
      <c r="G2" s="18" t="s">
        <v>1</v>
      </c>
      <c r="H2" s="19" t="s">
        <v>6</v>
      </c>
      <c r="I2" s="19"/>
      <c r="J2" s="19" t="s">
        <v>7</v>
      </c>
      <c r="K2" s="19"/>
      <c r="L2" s="19"/>
      <c r="M2" s="19" t="s">
        <v>8</v>
      </c>
      <c r="N2" s="19"/>
      <c r="O2" s="12"/>
      <c r="P2" s="19" t="s">
        <v>11</v>
      </c>
      <c r="Q2" s="16" t="s">
        <v>9</v>
      </c>
      <c r="W2" s="2" t="s">
        <v>22</v>
      </c>
      <c r="X2" s="2" t="s">
        <v>23</v>
      </c>
      <c r="Y2" s="2" t="s">
        <v>24</v>
      </c>
      <c r="Z2" s="2" t="s">
        <v>25</v>
      </c>
      <c r="AA2" s="10" t="s">
        <v>31</v>
      </c>
      <c r="AB2" s="10" t="s">
        <v>30</v>
      </c>
      <c r="AC2" s="10" t="s">
        <v>27</v>
      </c>
      <c r="AD2" s="10" t="s">
        <v>29</v>
      </c>
      <c r="AE2" s="10" t="s">
        <v>28</v>
      </c>
    </row>
    <row r="3" spans="1:31" s="2" customFormat="1" ht="22.5" customHeight="1">
      <c r="A3" s="25"/>
      <c r="B3" s="15"/>
      <c r="C3" s="17"/>
      <c r="D3" s="16"/>
      <c r="E3" s="16"/>
      <c r="F3" s="18"/>
      <c r="G3" s="18"/>
      <c r="H3" s="12" t="s">
        <v>12</v>
      </c>
      <c r="I3" s="12" t="s">
        <v>13</v>
      </c>
      <c r="J3" s="12" t="s">
        <v>1</v>
      </c>
      <c r="K3" s="12" t="s">
        <v>12</v>
      </c>
      <c r="L3" s="12" t="s">
        <v>13</v>
      </c>
      <c r="M3" s="12" t="s">
        <v>14</v>
      </c>
      <c r="N3" s="12" t="s">
        <v>13</v>
      </c>
      <c r="O3" s="12" t="s">
        <v>15</v>
      </c>
      <c r="P3" s="19"/>
      <c r="Q3" s="16"/>
      <c r="W3" s="1"/>
      <c r="X3" s="1"/>
      <c r="Y3" s="1"/>
      <c r="Z3" s="1"/>
      <c r="AA3" s="8"/>
      <c r="AB3" s="8"/>
      <c r="AC3" s="8"/>
      <c r="AD3" s="8" t="e">
        <f>IF(#REF!=0,"1",#REF!)</f>
        <v>#REF!</v>
      </c>
      <c r="AE3" s="8" t="e">
        <f>IF(#REF!=0,"1",#REF!)</f>
        <v>#REF!</v>
      </c>
    </row>
    <row r="4" spans="4:17" ht="22.5" customHeight="1">
      <c r="D4" s="20" t="s">
        <v>224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</row>
    <row r="5" spans="1:31" ht="22.5" customHeight="1">
      <c r="A5" s="1">
        <v>56958000001</v>
      </c>
      <c r="B5" s="3" t="s">
        <v>225</v>
      </c>
      <c r="C5" s="3" t="s">
        <v>226</v>
      </c>
      <c r="D5" s="11" t="s">
        <v>36</v>
      </c>
      <c r="E5" s="11" t="s">
        <v>37</v>
      </c>
      <c r="F5" s="7" t="s">
        <v>38</v>
      </c>
      <c r="G5" s="5">
        <v>187</v>
      </c>
      <c r="H5" s="9"/>
      <c r="I5" s="13"/>
      <c r="J5" s="9"/>
      <c r="K5" s="9"/>
      <c r="L5" s="13"/>
      <c r="M5" s="9"/>
      <c r="N5" s="13"/>
      <c r="O5" s="9"/>
      <c r="P5" s="9"/>
      <c r="Q5" s="11" t="s">
        <v>173</v>
      </c>
      <c r="AB5" s="8">
        <f>J5*H5</f>
        <v>0</v>
      </c>
      <c r="AE5" s="8">
        <f aca="true" t="shared" si="0" ref="AE5:AE17">L5</f>
        <v>0</v>
      </c>
    </row>
    <row r="6" spans="1:31" ht="22.5" customHeight="1">
      <c r="A6" s="1">
        <v>56958000002</v>
      </c>
      <c r="B6" s="3" t="s">
        <v>225</v>
      </c>
      <c r="C6" s="3" t="s">
        <v>227</v>
      </c>
      <c r="D6" s="11" t="s">
        <v>36</v>
      </c>
      <c r="E6" s="11" t="s">
        <v>39</v>
      </c>
      <c r="F6" s="7" t="s">
        <v>38</v>
      </c>
      <c r="G6" s="5">
        <v>215</v>
      </c>
      <c r="H6" s="9"/>
      <c r="I6" s="13"/>
      <c r="J6" s="9"/>
      <c r="K6" s="9"/>
      <c r="L6" s="13"/>
      <c r="M6" s="9"/>
      <c r="N6" s="13"/>
      <c r="O6" s="9"/>
      <c r="P6" s="9"/>
      <c r="Q6" s="11" t="s">
        <v>174</v>
      </c>
      <c r="AB6" s="8">
        <f>J6*H6</f>
        <v>0</v>
      </c>
      <c r="AE6" s="8">
        <f t="shared" si="0"/>
        <v>0</v>
      </c>
    </row>
    <row r="7" spans="1:31" ht="22.5" customHeight="1">
      <c r="A7" s="1">
        <v>56958000005</v>
      </c>
      <c r="B7" s="3" t="s">
        <v>225</v>
      </c>
      <c r="C7" s="3" t="s">
        <v>228</v>
      </c>
      <c r="D7" s="11" t="s">
        <v>36</v>
      </c>
      <c r="E7" s="11" t="s">
        <v>42</v>
      </c>
      <c r="F7" s="7" t="s">
        <v>38</v>
      </c>
      <c r="G7" s="5">
        <v>633</v>
      </c>
      <c r="H7" s="9"/>
      <c r="I7" s="13"/>
      <c r="J7" s="9"/>
      <c r="K7" s="9"/>
      <c r="L7" s="13"/>
      <c r="M7" s="9"/>
      <c r="N7" s="13"/>
      <c r="O7" s="9"/>
      <c r="P7" s="9"/>
      <c r="Q7" s="11" t="s">
        <v>177</v>
      </c>
      <c r="AB7" s="8">
        <f>J7*H7</f>
        <v>0</v>
      </c>
      <c r="AE7" s="8">
        <f t="shared" si="0"/>
        <v>0</v>
      </c>
    </row>
    <row r="8" spans="1:31" ht="22.5" customHeight="1">
      <c r="A8" s="1">
        <v>56958000006</v>
      </c>
      <c r="B8" s="3" t="s">
        <v>225</v>
      </c>
      <c r="C8" s="3" t="s">
        <v>229</v>
      </c>
      <c r="D8" s="11" t="s">
        <v>43</v>
      </c>
      <c r="E8" s="11" t="s">
        <v>37</v>
      </c>
      <c r="F8" s="7" t="s">
        <v>38</v>
      </c>
      <c r="G8" s="5">
        <v>145</v>
      </c>
      <c r="H8" s="9"/>
      <c r="I8" s="13"/>
      <c r="J8" s="9"/>
      <c r="K8" s="9"/>
      <c r="L8" s="13"/>
      <c r="M8" s="9"/>
      <c r="N8" s="13"/>
      <c r="O8" s="9"/>
      <c r="P8" s="9"/>
      <c r="Q8" s="11" t="s">
        <v>178</v>
      </c>
      <c r="AB8" s="8">
        <f>J8*H8</f>
        <v>0</v>
      </c>
      <c r="AE8" s="8">
        <f t="shared" si="0"/>
        <v>0</v>
      </c>
    </row>
    <row r="9" spans="1:31" ht="22.5" customHeight="1">
      <c r="A9" s="1">
        <v>56958000007</v>
      </c>
      <c r="B9" s="3" t="s">
        <v>225</v>
      </c>
      <c r="C9" s="3" t="s">
        <v>230</v>
      </c>
      <c r="D9" s="11" t="s">
        <v>43</v>
      </c>
      <c r="E9" s="11" t="s">
        <v>39</v>
      </c>
      <c r="F9" s="7" t="s">
        <v>38</v>
      </c>
      <c r="G9" s="5">
        <v>73</v>
      </c>
      <c r="H9" s="9"/>
      <c r="I9" s="13"/>
      <c r="J9" s="9"/>
      <c r="K9" s="9"/>
      <c r="L9" s="13"/>
      <c r="M9" s="9"/>
      <c r="N9" s="13"/>
      <c r="O9" s="9"/>
      <c r="P9" s="9"/>
      <c r="Q9" s="11" t="s">
        <v>179</v>
      </c>
      <c r="AB9" s="8">
        <f>J9*H9</f>
        <v>0</v>
      </c>
      <c r="AE9" s="8">
        <f t="shared" si="0"/>
        <v>0</v>
      </c>
    </row>
    <row r="10" spans="1:31" ht="22.5" customHeight="1">
      <c r="A10" s="1">
        <v>56958000013</v>
      </c>
      <c r="B10" s="3" t="s">
        <v>225</v>
      </c>
      <c r="C10" s="3" t="s">
        <v>231</v>
      </c>
      <c r="D10" s="11" t="s">
        <v>56</v>
      </c>
      <c r="E10" s="11" t="s">
        <v>58</v>
      </c>
      <c r="F10" s="7" t="s">
        <v>48</v>
      </c>
      <c r="G10" s="5">
        <v>18</v>
      </c>
      <c r="H10" s="9"/>
      <c r="I10" s="13"/>
      <c r="J10" s="9"/>
      <c r="K10" s="9"/>
      <c r="L10" s="13"/>
      <c r="M10" s="9"/>
      <c r="N10" s="13"/>
      <c r="O10" s="9"/>
      <c r="P10" s="9"/>
      <c r="Q10" s="11" t="s">
        <v>185</v>
      </c>
      <c r="AE10" s="8">
        <f t="shared" si="0"/>
        <v>0</v>
      </c>
    </row>
    <row r="11" spans="1:31" ht="22.5" customHeight="1">
      <c r="A11" s="1">
        <v>56958000014</v>
      </c>
      <c r="B11" s="3" t="s">
        <v>225</v>
      </c>
      <c r="C11" s="3" t="s">
        <v>232</v>
      </c>
      <c r="D11" s="11" t="s">
        <v>59</v>
      </c>
      <c r="E11" s="11" t="s">
        <v>60</v>
      </c>
      <c r="F11" s="7" t="s">
        <v>48</v>
      </c>
      <c r="G11" s="5">
        <v>67</v>
      </c>
      <c r="H11" s="9"/>
      <c r="I11" s="13"/>
      <c r="J11" s="9"/>
      <c r="K11" s="9"/>
      <c r="L11" s="13"/>
      <c r="M11" s="9"/>
      <c r="N11" s="13"/>
      <c r="O11" s="9"/>
      <c r="P11" s="9"/>
      <c r="Q11" s="11" t="s">
        <v>186</v>
      </c>
      <c r="AE11" s="8">
        <f t="shared" si="0"/>
        <v>0</v>
      </c>
    </row>
    <row r="12" spans="1:31" ht="22.5" customHeight="1">
      <c r="A12" s="1">
        <v>56958000016</v>
      </c>
      <c r="B12" s="3" t="s">
        <v>225</v>
      </c>
      <c r="C12" s="3" t="s">
        <v>233</v>
      </c>
      <c r="D12" s="11" t="s">
        <v>64</v>
      </c>
      <c r="E12" s="11" t="s">
        <v>65</v>
      </c>
      <c r="F12" s="7" t="s">
        <v>48</v>
      </c>
      <c r="G12" s="5">
        <v>2</v>
      </c>
      <c r="H12" s="9"/>
      <c r="I12" s="13"/>
      <c r="J12" s="9"/>
      <c r="K12" s="9"/>
      <c r="L12" s="13"/>
      <c r="M12" s="9"/>
      <c r="N12" s="13"/>
      <c r="O12" s="9"/>
      <c r="P12" s="9"/>
      <c r="Q12" s="11" t="s">
        <v>188</v>
      </c>
      <c r="AE12" s="8">
        <f t="shared" si="0"/>
        <v>0</v>
      </c>
    </row>
    <row r="13" spans="1:31" ht="22.5" customHeight="1">
      <c r="A13" s="1">
        <v>56958000024</v>
      </c>
      <c r="B13" s="3" t="s">
        <v>225</v>
      </c>
      <c r="C13" s="3" t="s">
        <v>234</v>
      </c>
      <c r="D13" s="11" t="s">
        <v>79</v>
      </c>
      <c r="E13" s="11" t="s">
        <v>81</v>
      </c>
      <c r="F13" s="7" t="s">
        <v>38</v>
      </c>
      <c r="G13" s="5">
        <v>180</v>
      </c>
      <c r="H13" s="9"/>
      <c r="I13" s="13"/>
      <c r="J13" s="9"/>
      <c r="K13" s="9"/>
      <c r="L13" s="13"/>
      <c r="M13" s="9"/>
      <c r="N13" s="13"/>
      <c r="O13" s="9"/>
      <c r="P13" s="9"/>
      <c r="Q13" s="11" t="s">
        <v>196</v>
      </c>
      <c r="AE13" s="8">
        <f t="shared" si="0"/>
        <v>0</v>
      </c>
    </row>
    <row r="14" spans="1:31" ht="22.5" customHeight="1">
      <c r="A14" s="1">
        <v>56958000029</v>
      </c>
      <c r="B14" s="3" t="s">
        <v>225</v>
      </c>
      <c r="C14" s="3" t="s">
        <v>235</v>
      </c>
      <c r="D14" s="11" t="s">
        <v>88</v>
      </c>
      <c r="E14" s="11" t="s">
        <v>89</v>
      </c>
      <c r="F14" s="7" t="s">
        <v>38</v>
      </c>
      <c r="G14" s="5">
        <v>4990</v>
      </c>
      <c r="H14" s="9"/>
      <c r="I14" s="13"/>
      <c r="J14" s="9"/>
      <c r="K14" s="9"/>
      <c r="L14" s="13"/>
      <c r="M14" s="9"/>
      <c r="N14" s="13"/>
      <c r="O14" s="9"/>
      <c r="P14" s="9"/>
      <c r="Q14" s="11" t="s">
        <v>201</v>
      </c>
      <c r="AE14" s="8">
        <f t="shared" si="0"/>
        <v>0</v>
      </c>
    </row>
    <row r="15" spans="1:31" ht="22.5" customHeight="1">
      <c r="A15" s="1">
        <v>56958000031</v>
      </c>
      <c r="B15" s="3" t="s">
        <v>225</v>
      </c>
      <c r="C15" s="3" t="s">
        <v>236</v>
      </c>
      <c r="D15" s="11" t="s">
        <v>92</v>
      </c>
      <c r="E15" s="11" t="s">
        <v>93</v>
      </c>
      <c r="F15" s="7" t="s">
        <v>48</v>
      </c>
      <c r="G15" s="5">
        <v>5</v>
      </c>
      <c r="H15" s="9"/>
      <c r="I15" s="13"/>
      <c r="J15" s="9"/>
      <c r="K15" s="9"/>
      <c r="L15" s="13"/>
      <c r="M15" s="9"/>
      <c r="N15" s="13"/>
      <c r="O15" s="9"/>
      <c r="P15" s="9"/>
      <c r="Q15" s="11" t="s">
        <v>203</v>
      </c>
      <c r="AE15" s="8">
        <f t="shared" si="0"/>
        <v>0</v>
      </c>
    </row>
    <row r="16" spans="1:31" ht="22.5" customHeight="1">
      <c r="A16" s="1">
        <v>56958000032</v>
      </c>
      <c r="B16" s="3" t="s">
        <v>225</v>
      </c>
      <c r="C16" s="3" t="s">
        <v>237</v>
      </c>
      <c r="D16" s="11" t="s">
        <v>92</v>
      </c>
      <c r="E16" s="11" t="s">
        <v>94</v>
      </c>
      <c r="F16" s="7" t="s">
        <v>48</v>
      </c>
      <c r="G16" s="5">
        <v>62</v>
      </c>
      <c r="H16" s="9"/>
      <c r="I16" s="13"/>
      <c r="J16" s="9"/>
      <c r="K16" s="9"/>
      <c r="L16" s="13"/>
      <c r="M16" s="9"/>
      <c r="N16" s="13"/>
      <c r="O16" s="9"/>
      <c r="P16" s="9"/>
      <c r="Q16" s="11" t="s">
        <v>204</v>
      </c>
      <c r="AE16" s="8">
        <f t="shared" si="0"/>
        <v>0</v>
      </c>
    </row>
    <row r="17" spans="1:31" ht="22.5" customHeight="1">
      <c r="A17" s="1">
        <v>56958000048</v>
      </c>
      <c r="B17" s="3" t="s">
        <v>225</v>
      </c>
      <c r="C17" s="3" t="s">
        <v>238</v>
      </c>
      <c r="D17" s="11" t="s">
        <v>120</v>
      </c>
      <c r="E17" s="11" t="s">
        <v>121</v>
      </c>
      <c r="F17" s="7" t="s">
        <v>48</v>
      </c>
      <c r="G17" s="5">
        <v>6</v>
      </c>
      <c r="H17" s="9"/>
      <c r="I17" s="13"/>
      <c r="J17" s="9"/>
      <c r="K17" s="9"/>
      <c r="L17" s="13"/>
      <c r="M17" s="9"/>
      <c r="N17" s="13"/>
      <c r="O17" s="9"/>
      <c r="P17" s="9"/>
      <c r="Q17" s="11" t="s">
        <v>220</v>
      </c>
      <c r="AE17" s="8">
        <f t="shared" si="0"/>
        <v>0</v>
      </c>
    </row>
    <row r="18" spans="1:17" ht="22.5" customHeight="1">
      <c r="A18" s="1" t="s">
        <v>122</v>
      </c>
      <c r="B18" s="3" t="s">
        <v>225</v>
      </c>
      <c r="C18" s="3" t="s">
        <v>239</v>
      </c>
      <c r="D18" s="11" t="s">
        <v>123</v>
      </c>
      <c r="E18" s="11" t="s">
        <v>124</v>
      </c>
      <c r="F18" s="7" t="s">
        <v>48</v>
      </c>
      <c r="G18" s="5">
        <v>6</v>
      </c>
      <c r="H18" s="9"/>
      <c r="I18" s="13"/>
      <c r="J18" s="9"/>
      <c r="K18" s="9"/>
      <c r="L18" s="13"/>
      <c r="M18" s="9"/>
      <c r="N18" s="13"/>
      <c r="O18" s="9"/>
      <c r="P18" s="9"/>
      <c r="Q18" s="11"/>
    </row>
    <row r="19" spans="1:17" ht="22.5" customHeight="1">
      <c r="A19" s="1">
        <v>59751777101</v>
      </c>
      <c r="B19" s="3" t="s">
        <v>225</v>
      </c>
      <c r="C19" s="3" t="s">
        <v>240</v>
      </c>
      <c r="D19" s="11" t="s">
        <v>125</v>
      </c>
      <c r="E19" s="11" t="s">
        <v>126</v>
      </c>
      <c r="F19" s="7" t="s">
        <v>48</v>
      </c>
      <c r="G19" s="5">
        <v>2</v>
      </c>
      <c r="H19" s="9"/>
      <c r="I19" s="13"/>
      <c r="J19" s="9"/>
      <c r="K19" s="9"/>
      <c r="L19" s="13"/>
      <c r="M19" s="9"/>
      <c r="N19" s="13"/>
      <c r="O19" s="9"/>
      <c r="P19" s="9"/>
      <c r="Q19" s="11"/>
    </row>
    <row r="20" spans="1:31" ht="22.5" customHeight="1">
      <c r="A20" s="1">
        <v>56950120016</v>
      </c>
      <c r="B20" s="3" t="s">
        <v>225</v>
      </c>
      <c r="C20" s="3" t="s">
        <v>241</v>
      </c>
      <c r="D20" s="11" t="s">
        <v>133</v>
      </c>
      <c r="E20" s="11" t="s">
        <v>134</v>
      </c>
      <c r="F20" s="7" t="s">
        <v>135</v>
      </c>
      <c r="G20" s="5">
        <v>102</v>
      </c>
      <c r="H20" s="9"/>
      <c r="I20" s="13"/>
      <c r="J20" s="9"/>
      <c r="K20" s="9"/>
      <c r="L20" s="13"/>
      <c r="M20" s="9"/>
      <c r="N20" s="13"/>
      <c r="O20" s="9"/>
      <c r="P20" s="9"/>
      <c r="Q20" s="11" t="s">
        <v>132</v>
      </c>
      <c r="AE20" s="8">
        <f aca="true" t="shared" si="1" ref="AE20:AE26">L20</f>
        <v>0</v>
      </c>
    </row>
    <row r="21" spans="1:31" ht="22.5" customHeight="1">
      <c r="A21" s="1">
        <v>56950120022</v>
      </c>
      <c r="B21" s="3" t="s">
        <v>225</v>
      </c>
      <c r="C21" s="3" t="s">
        <v>242</v>
      </c>
      <c r="D21" s="11" t="s">
        <v>133</v>
      </c>
      <c r="E21" s="11" t="s">
        <v>137</v>
      </c>
      <c r="F21" s="7" t="s">
        <v>135</v>
      </c>
      <c r="G21" s="5">
        <v>116</v>
      </c>
      <c r="H21" s="9"/>
      <c r="I21" s="13"/>
      <c r="J21" s="9"/>
      <c r="K21" s="9"/>
      <c r="L21" s="13"/>
      <c r="M21" s="9"/>
      <c r="N21" s="13"/>
      <c r="O21" s="9"/>
      <c r="P21" s="9"/>
      <c r="Q21" s="11" t="s">
        <v>136</v>
      </c>
      <c r="AE21" s="8">
        <f t="shared" si="1"/>
        <v>0</v>
      </c>
    </row>
    <row r="22" spans="1:31" ht="22.5" customHeight="1">
      <c r="A22" s="1">
        <v>56950120054</v>
      </c>
      <c r="B22" s="3" t="s">
        <v>225</v>
      </c>
      <c r="C22" s="3" t="s">
        <v>243</v>
      </c>
      <c r="D22" s="11" t="s">
        <v>133</v>
      </c>
      <c r="E22" s="11" t="s">
        <v>143</v>
      </c>
      <c r="F22" s="7" t="s">
        <v>135</v>
      </c>
      <c r="G22" s="5">
        <v>44</v>
      </c>
      <c r="H22" s="9"/>
      <c r="I22" s="13"/>
      <c r="J22" s="9"/>
      <c r="K22" s="9"/>
      <c r="L22" s="13"/>
      <c r="M22" s="9"/>
      <c r="N22" s="13"/>
      <c r="O22" s="9"/>
      <c r="P22" s="9"/>
      <c r="Q22" s="11" t="s">
        <v>142</v>
      </c>
      <c r="AE22" s="8">
        <f t="shared" si="1"/>
        <v>0</v>
      </c>
    </row>
    <row r="23" spans="1:31" ht="22.5" customHeight="1">
      <c r="A23" s="1">
        <v>56953100908</v>
      </c>
      <c r="B23" s="3" t="s">
        <v>225</v>
      </c>
      <c r="C23" s="3" t="s">
        <v>244</v>
      </c>
      <c r="D23" s="11" t="s">
        <v>162</v>
      </c>
      <c r="E23" s="11" t="s">
        <v>163</v>
      </c>
      <c r="F23" s="7" t="s">
        <v>135</v>
      </c>
      <c r="G23" s="5">
        <v>2</v>
      </c>
      <c r="H23" s="9"/>
      <c r="I23" s="13"/>
      <c r="J23" s="9"/>
      <c r="K23" s="9"/>
      <c r="L23" s="13"/>
      <c r="M23" s="9"/>
      <c r="N23" s="13"/>
      <c r="O23" s="9"/>
      <c r="P23" s="9"/>
      <c r="Q23" s="11" t="s">
        <v>161</v>
      </c>
      <c r="AE23" s="8">
        <f t="shared" si="1"/>
        <v>0</v>
      </c>
    </row>
    <row r="24" spans="1:31" ht="22.5" customHeight="1">
      <c r="A24" s="1">
        <v>56950200100</v>
      </c>
      <c r="B24" s="3" t="s">
        <v>225</v>
      </c>
      <c r="C24" s="3" t="s">
        <v>245</v>
      </c>
      <c r="D24" s="11" t="s">
        <v>150</v>
      </c>
      <c r="E24" s="11" t="s">
        <v>151</v>
      </c>
      <c r="F24" s="7" t="s">
        <v>130</v>
      </c>
      <c r="G24" s="5">
        <v>4</v>
      </c>
      <c r="H24" s="9"/>
      <c r="I24" s="13"/>
      <c r="J24" s="9"/>
      <c r="K24" s="9"/>
      <c r="L24" s="13"/>
      <c r="M24" s="9"/>
      <c r="N24" s="13"/>
      <c r="O24" s="9"/>
      <c r="P24" s="9"/>
      <c r="Q24" s="11" t="s">
        <v>149</v>
      </c>
      <c r="AE24" s="8">
        <f t="shared" si="1"/>
        <v>0</v>
      </c>
    </row>
    <row r="25" spans="1:31" ht="22.5" customHeight="1">
      <c r="A25" s="1">
        <v>56950220630</v>
      </c>
      <c r="B25" s="3" t="s">
        <v>225</v>
      </c>
      <c r="C25" s="3" t="s">
        <v>246</v>
      </c>
      <c r="D25" s="11" t="s">
        <v>153</v>
      </c>
      <c r="E25" s="11" t="s">
        <v>154</v>
      </c>
      <c r="F25" s="7" t="s">
        <v>131</v>
      </c>
      <c r="G25" s="5">
        <v>1</v>
      </c>
      <c r="H25" s="9"/>
      <c r="I25" s="13"/>
      <c r="J25" s="9"/>
      <c r="K25" s="9"/>
      <c r="L25" s="13"/>
      <c r="M25" s="9"/>
      <c r="N25" s="13"/>
      <c r="O25" s="9"/>
      <c r="P25" s="9"/>
      <c r="Q25" s="11" t="s">
        <v>152</v>
      </c>
      <c r="AE25" s="8">
        <f t="shared" si="1"/>
        <v>0</v>
      </c>
    </row>
    <row r="26" spans="1:31" ht="22.5" customHeight="1">
      <c r="A26" s="1">
        <v>56950240065</v>
      </c>
      <c r="B26" s="3" t="s">
        <v>225</v>
      </c>
      <c r="C26" s="3" t="s">
        <v>247</v>
      </c>
      <c r="D26" s="11" t="s">
        <v>156</v>
      </c>
      <c r="E26" s="11" t="s">
        <v>51</v>
      </c>
      <c r="F26" s="7" t="s">
        <v>131</v>
      </c>
      <c r="G26" s="5">
        <v>3</v>
      </c>
      <c r="H26" s="9"/>
      <c r="I26" s="13"/>
      <c r="J26" s="9"/>
      <c r="K26" s="9"/>
      <c r="L26" s="13"/>
      <c r="M26" s="9"/>
      <c r="N26" s="13"/>
      <c r="O26" s="9"/>
      <c r="P26" s="9"/>
      <c r="Q26" s="11" t="s">
        <v>157</v>
      </c>
      <c r="AE26" s="8">
        <f t="shared" si="1"/>
        <v>0</v>
      </c>
    </row>
    <row r="27" spans="1:17" ht="22.5" customHeight="1">
      <c r="A27" s="1" t="s">
        <v>164</v>
      </c>
      <c r="B27" s="3" t="s">
        <v>225</v>
      </c>
      <c r="C27" s="3" t="s">
        <v>248</v>
      </c>
      <c r="D27" s="11" t="s">
        <v>166</v>
      </c>
      <c r="E27" s="11"/>
      <c r="F27" s="7" t="s">
        <v>130</v>
      </c>
      <c r="G27" s="5">
        <v>1</v>
      </c>
      <c r="H27" s="9"/>
      <c r="I27" s="13"/>
      <c r="J27" s="9"/>
      <c r="K27" s="9"/>
      <c r="L27" s="13"/>
      <c r="M27" s="9"/>
      <c r="N27" s="13"/>
      <c r="O27" s="9"/>
      <c r="P27" s="9"/>
      <c r="Q27" s="11" t="s">
        <v>165</v>
      </c>
    </row>
    <row r="28" spans="1:17" ht="22.5" customHeight="1">
      <c r="A28" s="1" t="s">
        <v>167</v>
      </c>
      <c r="B28" s="3" t="s">
        <v>225</v>
      </c>
      <c r="C28" s="3" t="s">
        <v>249</v>
      </c>
      <c r="D28" s="11" t="s">
        <v>169</v>
      </c>
      <c r="E28" s="11"/>
      <c r="F28" s="7" t="s">
        <v>130</v>
      </c>
      <c r="G28" s="5">
        <v>1</v>
      </c>
      <c r="H28" s="9"/>
      <c r="I28" s="13"/>
      <c r="J28" s="9"/>
      <c r="K28" s="9"/>
      <c r="L28" s="13"/>
      <c r="M28" s="9"/>
      <c r="N28" s="13"/>
      <c r="O28" s="9"/>
      <c r="P28" s="9"/>
      <c r="Q28" s="11" t="s">
        <v>168</v>
      </c>
    </row>
    <row r="29" spans="4:31" ht="22.5" customHeight="1">
      <c r="D29" s="11" t="s">
        <v>222</v>
      </c>
      <c r="E29" s="11"/>
      <c r="F29" s="7"/>
      <c r="G29" s="5"/>
      <c r="H29" s="9"/>
      <c r="I29" s="13"/>
      <c r="J29" s="9"/>
      <c r="K29" s="9"/>
      <c r="L29" s="13"/>
      <c r="M29" s="9"/>
      <c r="N29" s="13"/>
      <c r="O29" s="9"/>
      <c r="P29" s="9"/>
      <c r="Q29" s="11"/>
      <c r="AE29" s="8">
        <f>TRUNC(SUM(AE4:AE28))</f>
        <v>0</v>
      </c>
    </row>
    <row r="30" spans="4:17" ht="22.5" customHeight="1">
      <c r="D30" s="20" t="s">
        <v>250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2"/>
    </row>
    <row r="31" spans="1:31" ht="22.5" customHeight="1">
      <c r="A31" s="1">
        <v>56958000001</v>
      </c>
      <c r="B31" s="3" t="s">
        <v>251</v>
      </c>
      <c r="C31" s="3" t="s">
        <v>252</v>
      </c>
      <c r="D31" s="11" t="s">
        <v>36</v>
      </c>
      <c r="E31" s="11" t="s">
        <v>37</v>
      </c>
      <c r="F31" s="7" t="s">
        <v>38</v>
      </c>
      <c r="G31" s="5">
        <v>219</v>
      </c>
      <c r="H31" s="9"/>
      <c r="I31" s="13"/>
      <c r="J31" s="9"/>
      <c r="K31" s="9"/>
      <c r="L31" s="13"/>
      <c r="M31" s="9"/>
      <c r="N31" s="13"/>
      <c r="O31" s="9"/>
      <c r="P31" s="9"/>
      <c r="Q31" s="11" t="s">
        <v>173</v>
      </c>
      <c r="AB31" s="8">
        <f>J31*H31</f>
        <v>0</v>
      </c>
      <c r="AE31" s="8">
        <f aca="true" t="shared" si="2" ref="AE31:AE36">L31</f>
        <v>0</v>
      </c>
    </row>
    <row r="32" spans="1:31" ht="22.5" customHeight="1">
      <c r="A32" s="1">
        <v>56958000003</v>
      </c>
      <c r="B32" s="3" t="s">
        <v>251</v>
      </c>
      <c r="C32" s="3" t="s">
        <v>253</v>
      </c>
      <c r="D32" s="11" t="s">
        <v>36</v>
      </c>
      <c r="E32" s="11" t="s">
        <v>40</v>
      </c>
      <c r="F32" s="7" t="s">
        <v>38</v>
      </c>
      <c r="G32" s="5">
        <v>3</v>
      </c>
      <c r="H32" s="9"/>
      <c r="I32" s="13"/>
      <c r="J32" s="9"/>
      <c r="K32" s="9"/>
      <c r="L32" s="13"/>
      <c r="M32" s="9"/>
      <c r="N32" s="13"/>
      <c r="O32" s="9"/>
      <c r="P32" s="9"/>
      <c r="Q32" s="11" t="s">
        <v>175</v>
      </c>
      <c r="AB32" s="8">
        <f>J32*H32</f>
        <v>0</v>
      </c>
      <c r="AE32" s="8">
        <f t="shared" si="2"/>
        <v>0</v>
      </c>
    </row>
    <row r="33" spans="1:31" ht="22.5" customHeight="1">
      <c r="A33" s="1">
        <v>56958000004</v>
      </c>
      <c r="B33" s="3" t="s">
        <v>251</v>
      </c>
      <c r="C33" s="3" t="s">
        <v>254</v>
      </c>
      <c r="D33" s="11" t="s">
        <v>36</v>
      </c>
      <c r="E33" s="11" t="s">
        <v>41</v>
      </c>
      <c r="F33" s="7" t="s">
        <v>38</v>
      </c>
      <c r="G33" s="5">
        <v>211</v>
      </c>
      <c r="H33" s="9"/>
      <c r="I33" s="13"/>
      <c r="J33" s="9"/>
      <c r="K33" s="9"/>
      <c r="L33" s="13"/>
      <c r="M33" s="9"/>
      <c r="N33" s="13"/>
      <c r="O33" s="9"/>
      <c r="P33" s="9"/>
      <c r="Q33" s="11" t="s">
        <v>176</v>
      </c>
      <c r="AB33" s="8">
        <f>J33*H33</f>
        <v>0</v>
      </c>
      <c r="AE33" s="8">
        <f t="shared" si="2"/>
        <v>0</v>
      </c>
    </row>
    <row r="34" spans="1:31" ht="22.5" customHeight="1">
      <c r="A34" s="1">
        <v>56958000006</v>
      </c>
      <c r="B34" s="3" t="s">
        <v>251</v>
      </c>
      <c r="C34" s="3" t="s">
        <v>255</v>
      </c>
      <c r="D34" s="11" t="s">
        <v>43</v>
      </c>
      <c r="E34" s="11" t="s">
        <v>37</v>
      </c>
      <c r="F34" s="7" t="s">
        <v>38</v>
      </c>
      <c r="G34" s="5">
        <v>117</v>
      </c>
      <c r="H34" s="9"/>
      <c r="I34" s="13"/>
      <c r="J34" s="9"/>
      <c r="K34" s="9"/>
      <c r="L34" s="13"/>
      <c r="M34" s="9"/>
      <c r="N34" s="13"/>
      <c r="O34" s="9"/>
      <c r="P34" s="9"/>
      <c r="Q34" s="11" t="s">
        <v>178</v>
      </c>
      <c r="AB34" s="8">
        <f>J34*H34</f>
        <v>0</v>
      </c>
      <c r="AE34" s="8">
        <f t="shared" si="2"/>
        <v>0</v>
      </c>
    </row>
    <row r="35" spans="1:31" ht="22.5" customHeight="1">
      <c r="A35" s="1">
        <v>56958000008</v>
      </c>
      <c r="B35" s="3" t="s">
        <v>251</v>
      </c>
      <c r="C35" s="3" t="s">
        <v>256</v>
      </c>
      <c r="D35" s="11" t="s">
        <v>43</v>
      </c>
      <c r="E35" s="11" t="s">
        <v>40</v>
      </c>
      <c r="F35" s="7" t="s">
        <v>38</v>
      </c>
      <c r="G35" s="5">
        <v>31</v>
      </c>
      <c r="H35" s="9"/>
      <c r="I35" s="13"/>
      <c r="J35" s="9"/>
      <c r="K35" s="9"/>
      <c r="L35" s="13"/>
      <c r="M35" s="9"/>
      <c r="N35" s="13"/>
      <c r="O35" s="9"/>
      <c r="P35" s="9"/>
      <c r="Q35" s="11" t="s">
        <v>180</v>
      </c>
      <c r="AB35" s="8">
        <f>J35*H35</f>
        <v>0</v>
      </c>
      <c r="AE35" s="8">
        <f t="shared" si="2"/>
        <v>0</v>
      </c>
    </row>
    <row r="36" spans="1:31" ht="22.5" customHeight="1">
      <c r="A36" s="1">
        <v>56958000011</v>
      </c>
      <c r="B36" s="3" t="s">
        <v>251</v>
      </c>
      <c r="C36" s="3" t="s">
        <v>257</v>
      </c>
      <c r="D36" s="11" t="s">
        <v>52</v>
      </c>
      <c r="E36" s="11" t="s">
        <v>53</v>
      </c>
      <c r="F36" s="7" t="s">
        <v>48</v>
      </c>
      <c r="G36" s="5">
        <v>4</v>
      </c>
      <c r="H36" s="9"/>
      <c r="I36" s="13"/>
      <c r="J36" s="9"/>
      <c r="K36" s="9"/>
      <c r="L36" s="13"/>
      <c r="M36" s="9"/>
      <c r="N36" s="13"/>
      <c r="O36" s="9"/>
      <c r="P36" s="9"/>
      <c r="Q36" s="11" t="s">
        <v>183</v>
      </c>
      <c r="AE36" s="8">
        <f t="shared" si="2"/>
        <v>0</v>
      </c>
    </row>
    <row r="37" spans="1:17" ht="22.5" customHeight="1">
      <c r="A37" s="1">
        <v>59759027001</v>
      </c>
      <c r="B37" s="3" t="s">
        <v>251</v>
      </c>
      <c r="C37" s="3" t="s">
        <v>258</v>
      </c>
      <c r="D37" s="11" t="s">
        <v>54</v>
      </c>
      <c r="E37" s="11" t="s">
        <v>55</v>
      </c>
      <c r="F37" s="7" t="s">
        <v>48</v>
      </c>
      <c r="G37" s="5">
        <v>14</v>
      </c>
      <c r="H37" s="9"/>
      <c r="I37" s="13"/>
      <c r="J37" s="9"/>
      <c r="K37" s="9"/>
      <c r="L37" s="13"/>
      <c r="M37" s="9"/>
      <c r="N37" s="13"/>
      <c r="O37" s="9"/>
      <c r="P37" s="9"/>
      <c r="Q37" s="11"/>
    </row>
    <row r="38" spans="1:31" ht="22.5" customHeight="1">
      <c r="A38" s="1">
        <v>56958000013</v>
      </c>
      <c r="B38" s="3" t="s">
        <v>251</v>
      </c>
      <c r="C38" s="3" t="s">
        <v>259</v>
      </c>
      <c r="D38" s="11" t="s">
        <v>56</v>
      </c>
      <c r="E38" s="11" t="s">
        <v>58</v>
      </c>
      <c r="F38" s="7" t="s">
        <v>48</v>
      </c>
      <c r="G38" s="5">
        <v>5</v>
      </c>
      <c r="H38" s="9"/>
      <c r="I38" s="13"/>
      <c r="J38" s="9"/>
      <c r="K38" s="9"/>
      <c r="L38" s="13"/>
      <c r="M38" s="9"/>
      <c r="N38" s="13"/>
      <c r="O38" s="9"/>
      <c r="P38" s="9"/>
      <c r="Q38" s="11" t="s">
        <v>185</v>
      </c>
      <c r="AE38" s="8">
        <f aca="true" t="shared" si="3" ref="AE38:AE53">L38</f>
        <v>0</v>
      </c>
    </row>
    <row r="39" spans="1:31" ht="22.5" customHeight="1">
      <c r="A39" s="1">
        <v>56958000014</v>
      </c>
      <c r="B39" s="3" t="s">
        <v>251</v>
      </c>
      <c r="C39" s="3" t="s">
        <v>260</v>
      </c>
      <c r="D39" s="11" t="s">
        <v>59</v>
      </c>
      <c r="E39" s="11" t="s">
        <v>60</v>
      </c>
      <c r="F39" s="7" t="s">
        <v>48</v>
      </c>
      <c r="G39" s="5">
        <v>40</v>
      </c>
      <c r="H39" s="9"/>
      <c r="I39" s="13"/>
      <c r="J39" s="9"/>
      <c r="K39" s="9"/>
      <c r="L39" s="13"/>
      <c r="M39" s="9"/>
      <c r="N39" s="13"/>
      <c r="O39" s="9"/>
      <c r="P39" s="9"/>
      <c r="Q39" s="11" t="s">
        <v>186</v>
      </c>
      <c r="AE39" s="8">
        <f t="shared" si="3"/>
        <v>0</v>
      </c>
    </row>
    <row r="40" spans="1:31" ht="22.5" customHeight="1">
      <c r="A40" s="1">
        <v>56958000023</v>
      </c>
      <c r="B40" s="3" t="s">
        <v>251</v>
      </c>
      <c r="C40" s="3" t="s">
        <v>261</v>
      </c>
      <c r="D40" s="11" t="s">
        <v>79</v>
      </c>
      <c r="E40" s="11" t="s">
        <v>80</v>
      </c>
      <c r="F40" s="7" t="s">
        <v>38</v>
      </c>
      <c r="G40" s="5">
        <v>18</v>
      </c>
      <c r="H40" s="9"/>
      <c r="I40" s="13"/>
      <c r="J40" s="9"/>
      <c r="K40" s="9"/>
      <c r="L40" s="13"/>
      <c r="M40" s="9"/>
      <c r="N40" s="13"/>
      <c r="O40" s="9"/>
      <c r="P40" s="9"/>
      <c r="Q40" s="11" t="s">
        <v>195</v>
      </c>
      <c r="AE40" s="8">
        <f t="shared" si="3"/>
        <v>0</v>
      </c>
    </row>
    <row r="41" spans="1:31" ht="22.5" customHeight="1">
      <c r="A41" s="1">
        <v>56958000027</v>
      </c>
      <c r="B41" s="3" t="s">
        <v>251</v>
      </c>
      <c r="C41" s="3" t="s">
        <v>262</v>
      </c>
      <c r="D41" s="11" t="s">
        <v>85</v>
      </c>
      <c r="E41" s="11" t="s">
        <v>86</v>
      </c>
      <c r="F41" s="7" t="s">
        <v>38</v>
      </c>
      <c r="G41" s="5">
        <v>959</v>
      </c>
      <c r="H41" s="9"/>
      <c r="I41" s="13"/>
      <c r="J41" s="9"/>
      <c r="K41" s="9"/>
      <c r="L41" s="13"/>
      <c r="M41" s="9"/>
      <c r="N41" s="13"/>
      <c r="O41" s="9"/>
      <c r="P41" s="9"/>
      <c r="Q41" s="11" t="s">
        <v>199</v>
      </c>
      <c r="AE41" s="8">
        <f t="shared" si="3"/>
        <v>0</v>
      </c>
    </row>
    <row r="42" spans="1:31" ht="22.5" customHeight="1">
      <c r="A42" s="1">
        <v>56958000028</v>
      </c>
      <c r="B42" s="3" t="s">
        <v>251</v>
      </c>
      <c r="C42" s="3" t="s">
        <v>263</v>
      </c>
      <c r="D42" s="11" t="s">
        <v>85</v>
      </c>
      <c r="E42" s="11" t="s">
        <v>87</v>
      </c>
      <c r="F42" s="7" t="s">
        <v>38</v>
      </c>
      <c r="G42" s="5">
        <v>107</v>
      </c>
      <c r="H42" s="9"/>
      <c r="I42" s="13"/>
      <c r="J42" s="9"/>
      <c r="K42" s="9"/>
      <c r="L42" s="13"/>
      <c r="M42" s="9"/>
      <c r="N42" s="13"/>
      <c r="O42" s="9"/>
      <c r="P42" s="9"/>
      <c r="Q42" s="11" t="s">
        <v>200</v>
      </c>
      <c r="AE42" s="8">
        <f t="shared" si="3"/>
        <v>0</v>
      </c>
    </row>
    <row r="43" spans="1:31" ht="22.5" customHeight="1">
      <c r="A43" s="1">
        <v>56958000030</v>
      </c>
      <c r="B43" s="3" t="s">
        <v>251</v>
      </c>
      <c r="C43" s="3" t="s">
        <v>264</v>
      </c>
      <c r="D43" s="11" t="s">
        <v>90</v>
      </c>
      <c r="E43" s="11" t="s">
        <v>91</v>
      </c>
      <c r="F43" s="7" t="s">
        <v>48</v>
      </c>
      <c r="G43" s="5">
        <v>4</v>
      </c>
      <c r="H43" s="9"/>
      <c r="I43" s="13"/>
      <c r="J43" s="9"/>
      <c r="K43" s="9"/>
      <c r="L43" s="13"/>
      <c r="M43" s="9"/>
      <c r="N43" s="13"/>
      <c r="O43" s="9"/>
      <c r="P43" s="9"/>
      <c r="Q43" s="11" t="s">
        <v>202</v>
      </c>
      <c r="AE43" s="8">
        <f t="shared" si="3"/>
        <v>0</v>
      </c>
    </row>
    <row r="44" spans="1:31" ht="22.5" customHeight="1">
      <c r="A44" s="1">
        <v>56958000038</v>
      </c>
      <c r="B44" s="3" t="s">
        <v>251</v>
      </c>
      <c r="C44" s="3" t="s">
        <v>265</v>
      </c>
      <c r="D44" s="11" t="s">
        <v>103</v>
      </c>
      <c r="E44" s="11" t="s">
        <v>104</v>
      </c>
      <c r="F44" s="7" t="s">
        <v>48</v>
      </c>
      <c r="G44" s="5">
        <v>36</v>
      </c>
      <c r="H44" s="9"/>
      <c r="I44" s="13"/>
      <c r="J44" s="9"/>
      <c r="K44" s="9"/>
      <c r="L44" s="13"/>
      <c r="M44" s="9"/>
      <c r="N44" s="13"/>
      <c r="O44" s="9"/>
      <c r="P44" s="9"/>
      <c r="Q44" s="11" t="s">
        <v>210</v>
      </c>
      <c r="AE44" s="8">
        <f t="shared" si="3"/>
        <v>0</v>
      </c>
    </row>
    <row r="45" spans="1:31" ht="22.5" customHeight="1">
      <c r="A45" s="1">
        <v>56958000039</v>
      </c>
      <c r="B45" s="3" t="s">
        <v>251</v>
      </c>
      <c r="C45" s="3" t="s">
        <v>266</v>
      </c>
      <c r="D45" s="11" t="s">
        <v>103</v>
      </c>
      <c r="E45" s="11" t="s">
        <v>105</v>
      </c>
      <c r="F45" s="7" t="s">
        <v>48</v>
      </c>
      <c r="G45" s="5">
        <v>4</v>
      </c>
      <c r="H45" s="9"/>
      <c r="I45" s="13"/>
      <c r="J45" s="9"/>
      <c r="K45" s="9"/>
      <c r="L45" s="13"/>
      <c r="M45" s="9"/>
      <c r="N45" s="13"/>
      <c r="O45" s="9"/>
      <c r="P45" s="9"/>
      <c r="Q45" s="11" t="s">
        <v>211</v>
      </c>
      <c r="AE45" s="8">
        <f t="shared" si="3"/>
        <v>0</v>
      </c>
    </row>
    <row r="46" spans="1:31" ht="22.5" customHeight="1">
      <c r="A46" s="1">
        <v>56958000040</v>
      </c>
      <c r="B46" s="3" t="s">
        <v>251</v>
      </c>
      <c r="C46" s="3" t="s">
        <v>267</v>
      </c>
      <c r="D46" s="11" t="s">
        <v>106</v>
      </c>
      <c r="E46" s="11" t="s">
        <v>107</v>
      </c>
      <c r="F46" s="7" t="s">
        <v>48</v>
      </c>
      <c r="G46" s="5">
        <v>6</v>
      </c>
      <c r="H46" s="9"/>
      <c r="I46" s="13"/>
      <c r="J46" s="9"/>
      <c r="K46" s="9"/>
      <c r="L46" s="13"/>
      <c r="M46" s="9"/>
      <c r="N46" s="13"/>
      <c r="O46" s="9"/>
      <c r="P46" s="9"/>
      <c r="Q46" s="11" t="s">
        <v>212</v>
      </c>
      <c r="AE46" s="8">
        <f t="shared" si="3"/>
        <v>0</v>
      </c>
    </row>
    <row r="47" spans="1:31" ht="22.5" customHeight="1">
      <c r="A47" s="1">
        <v>56958000041</v>
      </c>
      <c r="B47" s="3" t="s">
        <v>251</v>
      </c>
      <c r="C47" s="3" t="s">
        <v>268</v>
      </c>
      <c r="D47" s="11" t="s">
        <v>108</v>
      </c>
      <c r="E47" s="11" t="s">
        <v>109</v>
      </c>
      <c r="F47" s="7" t="s">
        <v>48</v>
      </c>
      <c r="G47" s="5">
        <v>4</v>
      </c>
      <c r="H47" s="9"/>
      <c r="I47" s="13"/>
      <c r="J47" s="9"/>
      <c r="K47" s="9"/>
      <c r="L47" s="13"/>
      <c r="M47" s="9"/>
      <c r="N47" s="13"/>
      <c r="O47" s="9"/>
      <c r="P47" s="9"/>
      <c r="Q47" s="11" t="s">
        <v>213</v>
      </c>
      <c r="AE47" s="8">
        <f t="shared" si="3"/>
        <v>0</v>
      </c>
    </row>
    <row r="48" spans="1:31" ht="22.5" customHeight="1">
      <c r="A48" s="1">
        <v>56958000042</v>
      </c>
      <c r="B48" s="3" t="s">
        <v>251</v>
      </c>
      <c r="C48" s="3" t="s">
        <v>269</v>
      </c>
      <c r="D48" s="11" t="s">
        <v>108</v>
      </c>
      <c r="E48" s="11" t="s">
        <v>110</v>
      </c>
      <c r="F48" s="7" t="s">
        <v>48</v>
      </c>
      <c r="G48" s="5">
        <v>4</v>
      </c>
      <c r="H48" s="9"/>
      <c r="I48" s="13"/>
      <c r="J48" s="9"/>
      <c r="K48" s="9"/>
      <c r="L48" s="13"/>
      <c r="M48" s="9"/>
      <c r="N48" s="13"/>
      <c r="O48" s="9"/>
      <c r="P48" s="9"/>
      <c r="Q48" s="11" t="s">
        <v>214</v>
      </c>
      <c r="AE48" s="8">
        <f t="shared" si="3"/>
        <v>0</v>
      </c>
    </row>
    <row r="49" spans="1:31" ht="22.5" customHeight="1">
      <c r="A49" s="1">
        <v>56958000043</v>
      </c>
      <c r="B49" s="3" t="s">
        <v>251</v>
      </c>
      <c r="C49" s="3" t="s">
        <v>270</v>
      </c>
      <c r="D49" s="11" t="s">
        <v>108</v>
      </c>
      <c r="E49" s="11" t="s">
        <v>111</v>
      </c>
      <c r="F49" s="7" t="s">
        <v>48</v>
      </c>
      <c r="G49" s="5">
        <v>2</v>
      </c>
      <c r="H49" s="9"/>
      <c r="I49" s="13"/>
      <c r="J49" s="9"/>
      <c r="K49" s="9"/>
      <c r="L49" s="13"/>
      <c r="M49" s="9"/>
      <c r="N49" s="13"/>
      <c r="O49" s="9"/>
      <c r="P49" s="9"/>
      <c r="Q49" s="11" t="s">
        <v>215</v>
      </c>
      <c r="AE49" s="8">
        <f t="shared" si="3"/>
        <v>0</v>
      </c>
    </row>
    <row r="50" spans="1:31" ht="22.5" customHeight="1">
      <c r="A50" s="1">
        <v>56958000044</v>
      </c>
      <c r="B50" s="3" t="s">
        <v>251</v>
      </c>
      <c r="C50" s="3" t="s">
        <v>271</v>
      </c>
      <c r="D50" s="11" t="s">
        <v>112</v>
      </c>
      <c r="E50" s="11" t="s">
        <v>113</v>
      </c>
      <c r="F50" s="7" t="s">
        <v>114</v>
      </c>
      <c r="G50" s="5">
        <v>6</v>
      </c>
      <c r="H50" s="9"/>
      <c r="I50" s="13"/>
      <c r="J50" s="9"/>
      <c r="K50" s="9"/>
      <c r="L50" s="13"/>
      <c r="M50" s="9"/>
      <c r="N50" s="13"/>
      <c r="O50" s="9"/>
      <c r="P50" s="9"/>
      <c r="Q50" s="11" t="s">
        <v>216</v>
      </c>
      <c r="AE50" s="8">
        <f t="shared" si="3"/>
        <v>0</v>
      </c>
    </row>
    <row r="51" spans="1:31" ht="22.5" customHeight="1">
      <c r="A51" s="1">
        <v>56958000045</v>
      </c>
      <c r="B51" s="3" t="s">
        <v>251</v>
      </c>
      <c r="C51" s="3" t="s">
        <v>272</v>
      </c>
      <c r="D51" s="11" t="s">
        <v>112</v>
      </c>
      <c r="E51" s="11" t="s">
        <v>115</v>
      </c>
      <c r="F51" s="7" t="s">
        <v>114</v>
      </c>
      <c r="G51" s="5">
        <v>1</v>
      </c>
      <c r="H51" s="9"/>
      <c r="I51" s="13"/>
      <c r="J51" s="9"/>
      <c r="K51" s="9"/>
      <c r="L51" s="13"/>
      <c r="M51" s="9"/>
      <c r="N51" s="13"/>
      <c r="O51" s="9"/>
      <c r="P51" s="9"/>
      <c r="Q51" s="11" t="s">
        <v>217</v>
      </c>
      <c r="AE51" s="8">
        <f t="shared" si="3"/>
        <v>0</v>
      </c>
    </row>
    <row r="52" spans="1:31" ht="22.5" customHeight="1">
      <c r="A52" s="1">
        <v>56958000046</v>
      </c>
      <c r="B52" s="3" t="s">
        <v>251</v>
      </c>
      <c r="C52" s="3" t="s">
        <v>273</v>
      </c>
      <c r="D52" s="11" t="s">
        <v>116</v>
      </c>
      <c r="E52" s="11" t="s">
        <v>117</v>
      </c>
      <c r="F52" s="7" t="s">
        <v>118</v>
      </c>
      <c r="G52" s="5">
        <v>3</v>
      </c>
      <c r="H52" s="9"/>
      <c r="I52" s="13"/>
      <c r="J52" s="9"/>
      <c r="K52" s="9"/>
      <c r="L52" s="13"/>
      <c r="M52" s="9"/>
      <c r="N52" s="13"/>
      <c r="O52" s="9"/>
      <c r="P52" s="9"/>
      <c r="Q52" s="11" t="s">
        <v>218</v>
      </c>
      <c r="AE52" s="8">
        <f t="shared" si="3"/>
        <v>0</v>
      </c>
    </row>
    <row r="53" spans="1:31" ht="22.5" customHeight="1">
      <c r="A53" s="1">
        <v>56958000047</v>
      </c>
      <c r="B53" s="3" t="s">
        <v>251</v>
      </c>
      <c r="C53" s="3" t="s">
        <v>274</v>
      </c>
      <c r="D53" s="11" t="s">
        <v>116</v>
      </c>
      <c r="E53" s="11" t="s">
        <v>119</v>
      </c>
      <c r="F53" s="7" t="s">
        <v>118</v>
      </c>
      <c r="G53" s="5">
        <v>1</v>
      </c>
      <c r="H53" s="9"/>
      <c r="I53" s="13"/>
      <c r="J53" s="9"/>
      <c r="K53" s="9"/>
      <c r="L53" s="13"/>
      <c r="M53" s="9"/>
      <c r="N53" s="13"/>
      <c r="O53" s="9"/>
      <c r="P53" s="9"/>
      <c r="Q53" s="11" t="s">
        <v>219</v>
      </c>
      <c r="AE53" s="8">
        <f t="shared" si="3"/>
        <v>0</v>
      </c>
    </row>
    <row r="54" spans="1:17" ht="22.5" customHeight="1">
      <c r="A54" s="1" t="s">
        <v>127</v>
      </c>
      <c r="B54" s="3" t="s">
        <v>251</v>
      </c>
      <c r="C54" s="3" t="s">
        <v>275</v>
      </c>
      <c r="D54" s="11" t="s">
        <v>128</v>
      </c>
      <c r="E54" s="11" t="s">
        <v>129</v>
      </c>
      <c r="F54" s="7" t="s">
        <v>48</v>
      </c>
      <c r="G54" s="5">
        <v>1</v>
      </c>
      <c r="H54" s="9"/>
      <c r="I54" s="13"/>
      <c r="J54" s="9"/>
      <c r="K54" s="9"/>
      <c r="L54" s="13"/>
      <c r="M54" s="9"/>
      <c r="N54" s="13"/>
      <c r="O54" s="9"/>
      <c r="P54" s="9"/>
      <c r="Q54" s="11"/>
    </row>
    <row r="55" spans="1:31" ht="22.5" customHeight="1">
      <c r="A55" s="1">
        <v>56950120016</v>
      </c>
      <c r="B55" s="3" t="s">
        <v>251</v>
      </c>
      <c r="C55" s="3" t="s">
        <v>241</v>
      </c>
      <c r="D55" s="11" t="s">
        <v>133</v>
      </c>
      <c r="E55" s="11" t="s">
        <v>134</v>
      </c>
      <c r="F55" s="7" t="s">
        <v>135</v>
      </c>
      <c r="G55" s="5">
        <v>132</v>
      </c>
      <c r="H55" s="9"/>
      <c r="I55" s="13"/>
      <c r="J55" s="9"/>
      <c r="K55" s="9"/>
      <c r="L55" s="13"/>
      <c r="M55" s="9"/>
      <c r="N55" s="13"/>
      <c r="O55" s="9"/>
      <c r="P55" s="9"/>
      <c r="Q55" s="11" t="s">
        <v>132</v>
      </c>
      <c r="AE55" s="8">
        <f>L55</f>
        <v>0</v>
      </c>
    </row>
    <row r="56" spans="1:31" ht="22.5" customHeight="1">
      <c r="A56" s="1">
        <v>56950120028</v>
      </c>
      <c r="B56" s="3" t="s">
        <v>251</v>
      </c>
      <c r="C56" s="3" t="s">
        <v>276</v>
      </c>
      <c r="D56" s="11" t="s">
        <v>133</v>
      </c>
      <c r="E56" s="11" t="s">
        <v>139</v>
      </c>
      <c r="F56" s="7" t="s">
        <v>135</v>
      </c>
      <c r="G56" s="5">
        <v>2</v>
      </c>
      <c r="H56" s="9"/>
      <c r="I56" s="13"/>
      <c r="J56" s="9"/>
      <c r="K56" s="9"/>
      <c r="L56" s="13"/>
      <c r="M56" s="9"/>
      <c r="N56" s="13"/>
      <c r="O56" s="9"/>
      <c r="P56" s="9"/>
      <c r="Q56" s="11" t="s">
        <v>138</v>
      </c>
      <c r="AE56" s="8">
        <f>L56</f>
        <v>0</v>
      </c>
    </row>
    <row r="57" spans="1:31" ht="22.5" customHeight="1">
      <c r="A57" s="1">
        <v>56950120036</v>
      </c>
      <c r="B57" s="3" t="s">
        <v>251</v>
      </c>
      <c r="C57" s="3" t="s">
        <v>277</v>
      </c>
      <c r="D57" s="11" t="s">
        <v>133</v>
      </c>
      <c r="E57" s="11" t="s">
        <v>141</v>
      </c>
      <c r="F57" s="7" t="s">
        <v>135</v>
      </c>
      <c r="G57" s="5">
        <v>14</v>
      </c>
      <c r="H57" s="9"/>
      <c r="I57" s="13"/>
      <c r="J57" s="9"/>
      <c r="K57" s="9"/>
      <c r="L57" s="13"/>
      <c r="M57" s="9"/>
      <c r="N57" s="13"/>
      <c r="O57" s="9"/>
      <c r="P57" s="9"/>
      <c r="Q57" s="11" t="s">
        <v>140</v>
      </c>
      <c r="AE57" s="8">
        <f>L57</f>
        <v>0</v>
      </c>
    </row>
    <row r="58" spans="1:31" ht="22.5" customHeight="1">
      <c r="A58" s="1">
        <v>56950240050</v>
      </c>
      <c r="B58" s="3" t="s">
        <v>251</v>
      </c>
      <c r="C58" s="3" t="s">
        <v>278</v>
      </c>
      <c r="D58" s="11" t="s">
        <v>156</v>
      </c>
      <c r="E58" s="11" t="s">
        <v>50</v>
      </c>
      <c r="F58" s="7" t="s">
        <v>131</v>
      </c>
      <c r="G58" s="5">
        <v>1</v>
      </c>
      <c r="H58" s="9"/>
      <c r="I58" s="13"/>
      <c r="J58" s="9"/>
      <c r="K58" s="9"/>
      <c r="L58" s="13"/>
      <c r="M58" s="9"/>
      <c r="N58" s="13"/>
      <c r="O58" s="9"/>
      <c r="P58" s="9"/>
      <c r="Q58" s="11" t="s">
        <v>155</v>
      </c>
      <c r="AE58" s="8">
        <f>L58</f>
        <v>0</v>
      </c>
    </row>
    <row r="59" spans="1:31" ht="22.5" customHeight="1">
      <c r="A59" s="1">
        <v>56950600102</v>
      </c>
      <c r="B59" s="3" t="s">
        <v>251</v>
      </c>
      <c r="C59" s="3" t="s">
        <v>279</v>
      </c>
      <c r="D59" s="11" t="s">
        <v>159</v>
      </c>
      <c r="E59" s="11" t="s">
        <v>160</v>
      </c>
      <c r="F59" s="7" t="s">
        <v>131</v>
      </c>
      <c r="G59" s="5">
        <v>1</v>
      </c>
      <c r="H59" s="9"/>
      <c r="I59" s="13"/>
      <c r="J59" s="9"/>
      <c r="K59" s="9"/>
      <c r="L59" s="13"/>
      <c r="M59" s="9"/>
      <c r="N59" s="13"/>
      <c r="O59" s="9"/>
      <c r="P59" s="9"/>
      <c r="Q59" s="11" t="s">
        <v>158</v>
      </c>
      <c r="AE59" s="8">
        <f>L59</f>
        <v>0</v>
      </c>
    </row>
    <row r="60" spans="4:31" ht="22.5" customHeight="1">
      <c r="D60" s="11"/>
      <c r="E60" s="11"/>
      <c r="F60" s="7"/>
      <c r="G60" s="5"/>
      <c r="H60" s="9"/>
      <c r="I60" s="13">
        <f aca="true" t="shared" si="4" ref="I39:I102">TRUNC(G60*H60)</f>
        <v>0</v>
      </c>
      <c r="J60" s="9"/>
      <c r="K60" s="9"/>
      <c r="L60" s="13">
        <f aca="true" t="shared" si="5" ref="L39:L102">TRUNC(G60*K60)</f>
        <v>0</v>
      </c>
      <c r="M60" s="9"/>
      <c r="N60" s="13">
        <f aca="true" t="shared" si="6" ref="N39:N102">TRUNC(G60*M60)</f>
        <v>0</v>
      </c>
      <c r="O60" s="9">
        <f aca="true" t="shared" si="7" ref="O39:O102">SUM(H60+K60+M60)</f>
        <v>0</v>
      </c>
      <c r="P60" s="9">
        <f aca="true" t="shared" si="8" ref="P39:P102">SUM(I60,L60,N60)</f>
        <v>0</v>
      </c>
      <c r="Q60" s="11"/>
      <c r="AE60" s="8">
        <f>TRUNC(SUM(AE30:AE59))</f>
        <v>0</v>
      </c>
    </row>
    <row r="61" spans="4:17" ht="22.5" customHeight="1">
      <c r="D61" s="11"/>
      <c r="E61" s="11"/>
      <c r="F61" s="7"/>
      <c r="G61" s="5"/>
      <c r="H61" s="9"/>
      <c r="I61" s="13">
        <f t="shared" si="4"/>
        <v>0</v>
      </c>
      <c r="J61" s="9"/>
      <c r="K61" s="9"/>
      <c r="L61" s="13">
        <f t="shared" si="5"/>
        <v>0</v>
      </c>
      <c r="M61" s="9"/>
      <c r="N61" s="13">
        <f t="shared" si="6"/>
        <v>0</v>
      </c>
      <c r="O61" s="9">
        <f t="shared" si="7"/>
        <v>0</v>
      </c>
      <c r="P61" s="9">
        <f t="shared" si="8"/>
        <v>0</v>
      </c>
      <c r="Q61" s="11"/>
    </row>
    <row r="62" spans="4:17" ht="22.5" customHeight="1">
      <c r="D62" s="11"/>
      <c r="E62" s="11"/>
      <c r="F62" s="7"/>
      <c r="G62" s="5"/>
      <c r="H62" s="9"/>
      <c r="I62" s="13">
        <f t="shared" si="4"/>
        <v>0</v>
      </c>
      <c r="J62" s="9"/>
      <c r="K62" s="9"/>
      <c r="L62" s="13">
        <f t="shared" si="5"/>
        <v>0</v>
      </c>
      <c r="M62" s="9"/>
      <c r="N62" s="13">
        <f t="shared" si="6"/>
        <v>0</v>
      </c>
      <c r="O62" s="9">
        <f t="shared" si="7"/>
        <v>0</v>
      </c>
      <c r="P62" s="9">
        <f t="shared" si="8"/>
        <v>0</v>
      </c>
      <c r="Q62" s="11"/>
    </row>
    <row r="63" spans="4:17" ht="22.5" customHeight="1">
      <c r="D63" s="11"/>
      <c r="E63" s="11"/>
      <c r="F63" s="7"/>
      <c r="G63" s="5"/>
      <c r="H63" s="9"/>
      <c r="I63" s="13">
        <f t="shared" si="4"/>
        <v>0</v>
      </c>
      <c r="J63" s="9"/>
      <c r="K63" s="9"/>
      <c r="L63" s="13">
        <f t="shared" si="5"/>
        <v>0</v>
      </c>
      <c r="M63" s="9"/>
      <c r="N63" s="13">
        <f t="shared" si="6"/>
        <v>0</v>
      </c>
      <c r="O63" s="9">
        <f t="shared" si="7"/>
        <v>0</v>
      </c>
      <c r="P63" s="9">
        <f t="shared" si="8"/>
        <v>0</v>
      </c>
      <c r="Q63" s="11"/>
    </row>
    <row r="64" spans="4:17" ht="22.5" customHeight="1">
      <c r="D64" s="11"/>
      <c r="E64" s="11"/>
      <c r="F64" s="7"/>
      <c r="G64" s="5"/>
      <c r="H64" s="9"/>
      <c r="I64" s="13">
        <f t="shared" si="4"/>
        <v>0</v>
      </c>
      <c r="J64" s="9"/>
      <c r="K64" s="9"/>
      <c r="L64" s="13">
        <f t="shared" si="5"/>
        <v>0</v>
      </c>
      <c r="M64" s="9"/>
      <c r="N64" s="13">
        <f t="shared" si="6"/>
        <v>0</v>
      </c>
      <c r="O64" s="9">
        <f t="shared" si="7"/>
        <v>0</v>
      </c>
      <c r="P64" s="9">
        <f t="shared" si="8"/>
        <v>0</v>
      </c>
      <c r="Q64" s="11"/>
    </row>
    <row r="65" spans="4:17" ht="22.5" customHeight="1">
      <c r="D65" s="11"/>
      <c r="E65" s="11"/>
      <c r="F65" s="7"/>
      <c r="G65" s="5"/>
      <c r="H65" s="9"/>
      <c r="I65" s="13">
        <f t="shared" si="4"/>
        <v>0</v>
      </c>
      <c r="J65" s="9"/>
      <c r="K65" s="9"/>
      <c r="L65" s="13">
        <f t="shared" si="5"/>
        <v>0</v>
      </c>
      <c r="M65" s="9"/>
      <c r="N65" s="13">
        <f t="shared" si="6"/>
        <v>0</v>
      </c>
      <c r="O65" s="9">
        <f t="shared" si="7"/>
        <v>0</v>
      </c>
      <c r="P65" s="9">
        <f t="shared" si="8"/>
        <v>0</v>
      </c>
      <c r="Q65" s="11"/>
    </row>
    <row r="66" spans="4:17" ht="22.5" customHeight="1">
      <c r="D66" s="11"/>
      <c r="E66" s="11"/>
      <c r="F66" s="7"/>
      <c r="G66" s="5"/>
      <c r="H66" s="9"/>
      <c r="I66" s="13">
        <f t="shared" si="4"/>
        <v>0</v>
      </c>
      <c r="J66" s="9"/>
      <c r="K66" s="9"/>
      <c r="L66" s="13">
        <f t="shared" si="5"/>
        <v>0</v>
      </c>
      <c r="M66" s="9"/>
      <c r="N66" s="13">
        <f t="shared" si="6"/>
        <v>0</v>
      </c>
      <c r="O66" s="9">
        <f t="shared" si="7"/>
        <v>0</v>
      </c>
      <c r="P66" s="9">
        <f t="shared" si="8"/>
        <v>0</v>
      </c>
      <c r="Q66" s="11"/>
    </row>
    <row r="67" spans="4:17" ht="22.5" customHeight="1">
      <c r="D67" s="11"/>
      <c r="E67" s="11"/>
      <c r="F67" s="7"/>
      <c r="G67" s="5"/>
      <c r="H67" s="9"/>
      <c r="I67" s="13">
        <f t="shared" si="4"/>
        <v>0</v>
      </c>
      <c r="J67" s="9"/>
      <c r="K67" s="9"/>
      <c r="L67" s="13">
        <f t="shared" si="5"/>
        <v>0</v>
      </c>
      <c r="M67" s="9"/>
      <c r="N67" s="13">
        <f t="shared" si="6"/>
        <v>0</v>
      </c>
      <c r="O67" s="9">
        <f t="shared" si="7"/>
        <v>0</v>
      </c>
      <c r="P67" s="9">
        <f t="shared" si="8"/>
        <v>0</v>
      </c>
      <c r="Q67" s="11"/>
    </row>
    <row r="68" spans="4:17" ht="22.5" customHeight="1">
      <c r="D68" s="11"/>
      <c r="E68" s="11"/>
      <c r="F68" s="7"/>
      <c r="G68" s="5"/>
      <c r="H68" s="9"/>
      <c r="I68" s="13">
        <f t="shared" si="4"/>
        <v>0</v>
      </c>
      <c r="J68" s="9"/>
      <c r="K68" s="9"/>
      <c r="L68" s="13">
        <f t="shared" si="5"/>
        <v>0</v>
      </c>
      <c r="M68" s="9"/>
      <c r="N68" s="13">
        <f t="shared" si="6"/>
        <v>0</v>
      </c>
      <c r="O68" s="9">
        <f t="shared" si="7"/>
        <v>0</v>
      </c>
      <c r="P68" s="9">
        <f t="shared" si="8"/>
        <v>0</v>
      </c>
      <c r="Q68" s="11"/>
    </row>
    <row r="69" spans="4:17" ht="22.5" customHeight="1">
      <c r="D69" s="11"/>
      <c r="E69" s="11"/>
      <c r="F69" s="7"/>
      <c r="G69" s="5"/>
      <c r="H69" s="9"/>
      <c r="I69" s="13">
        <f t="shared" si="4"/>
        <v>0</v>
      </c>
      <c r="J69" s="9"/>
      <c r="K69" s="9"/>
      <c r="L69" s="13">
        <f t="shared" si="5"/>
        <v>0</v>
      </c>
      <c r="M69" s="9"/>
      <c r="N69" s="13">
        <f t="shared" si="6"/>
        <v>0</v>
      </c>
      <c r="O69" s="9">
        <f t="shared" si="7"/>
        <v>0</v>
      </c>
      <c r="P69" s="9">
        <f t="shared" si="8"/>
        <v>0</v>
      </c>
      <c r="Q69" s="11"/>
    </row>
    <row r="70" spans="4:17" ht="22.5" customHeight="1">
      <c r="D70" s="11"/>
      <c r="E70" s="11"/>
      <c r="F70" s="7"/>
      <c r="G70" s="5"/>
      <c r="H70" s="9"/>
      <c r="I70" s="13">
        <f t="shared" si="4"/>
        <v>0</v>
      </c>
      <c r="J70" s="9"/>
      <c r="K70" s="9"/>
      <c r="L70" s="13">
        <f t="shared" si="5"/>
        <v>0</v>
      </c>
      <c r="M70" s="9"/>
      <c r="N70" s="13">
        <f t="shared" si="6"/>
        <v>0</v>
      </c>
      <c r="O70" s="9">
        <f t="shared" si="7"/>
        <v>0</v>
      </c>
      <c r="P70" s="9">
        <f t="shared" si="8"/>
        <v>0</v>
      </c>
      <c r="Q70" s="11"/>
    </row>
    <row r="71" spans="4:17" ht="22.5" customHeight="1">
      <c r="D71" s="11"/>
      <c r="E71" s="11"/>
      <c r="F71" s="7"/>
      <c r="G71" s="5"/>
      <c r="H71" s="9"/>
      <c r="I71" s="13">
        <f t="shared" si="4"/>
        <v>0</v>
      </c>
      <c r="J71" s="9"/>
      <c r="K71" s="9"/>
      <c r="L71" s="13">
        <f t="shared" si="5"/>
        <v>0</v>
      </c>
      <c r="M71" s="9"/>
      <c r="N71" s="13">
        <f t="shared" si="6"/>
        <v>0</v>
      </c>
      <c r="O71" s="9">
        <f t="shared" si="7"/>
        <v>0</v>
      </c>
      <c r="P71" s="9">
        <f t="shared" si="8"/>
        <v>0</v>
      </c>
      <c r="Q71" s="11"/>
    </row>
    <row r="72" spans="4:17" ht="22.5" customHeight="1">
      <c r="D72" s="11"/>
      <c r="E72" s="11"/>
      <c r="F72" s="7"/>
      <c r="G72" s="5"/>
      <c r="H72" s="9"/>
      <c r="I72" s="13">
        <f t="shared" si="4"/>
        <v>0</v>
      </c>
      <c r="J72" s="9"/>
      <c r="K72" s="9"/>
      <c r="L72" s="13">
        <f t="shared" si="5"/>
        <v>0</v>
      </c>
      <c r="M72" s="9"/>
      <c r="N72" s="13">
        <f t="shared" si="6"/>
        <v>0</v>
      </c>
      <c r="O72" s="9">
        <f t="shared" si="7"/>
        <v>0</v>
      </c>
      <c r="P72" s="9">
        <f t="shared" si="8"/>
        <v>0</v>
      </c>
      <c r="Q72" s="11"/>
    </row>
    <row r="73" spans="4:17" ht="22.5" customHeight="1">
      <c r="D73" s="11"/>
      <c r="E73" s="11"/>
      <c r="F73" s="7"/>
      <c r="G73" s="5"/>
      <c r="H73" s="9"/>
      <c r="I73" s="13">
        <f t="shared" si="4"/>
        <v>0</v>
      </c>
      <c r="J73" s="9"/>
      <c r="K73" s="9"/>
      <c r="L73" s="13">
        <f t="shared" si="5"/>
        <v>0</v>
      </c>
      <c r="M73" s="9"/>
      <c r="N73" s="13">
        <f t="shared" si="6"/>
        <v>0</v>
      </c>
      <c r="O73" s="9">
        <f t="shared" si="7"/>
        <v>0</v>
      </c>
      <c r="P73" s="9">
        <f t="shared" si="8"/>
        <v>0</v>
      </c>
      <c r="Q73" s="11"/>
    </row>
    <row r="74" spans="4:17" ht="22.5" customHeight="1">
      <c r="D74" s="11"/>
      <c r="E74" s="11"/>
      <c r="F74" s="7"/>
      <c r="G74" s="5"/>
      <c r="H74" s="9"/>
      <c r="I74" s="13">
        <f t="shared" si="4"/>
        <v>0</v>
      </c>
      <c r="J74" s="9"/>
      <c r="K74" s="9"/>
      <c r="L74" s="13">
        <f t="shared" si="5"/>
        <v>0</v>
      </c>
      <c r="M74" s="9"/>
      <c r="N74" s="13">
        <f t="shared" si="6"/>
        <v>0</v>
      </c>
      <c r="O74" s="9">
        <f t="shared" si="7"/>
        <v>0</v>
      </c>
      <c r="P74" s="9">
        <f t="shared" si="8"/>
        <v>0</v>
      </c>
      <c r="Q74" s="11"/>
    </row>
    <row r="75" spans="4:17" ht="22.5" customHeight="1">
      <c r="D75" s="11"/>
      <c r="E75" s="11"/>
      <c r="F75" s="7"/>
      <c r="G75" s="5"/>
      <c r="H75" s="9"/>
      <c r="I75" s="13">
        <f t="shared" si="4"/>
        <v>0</v>
      </c>
      <c r="J75" s="9"/>
      <c r="K75" s="9"/>
      <c r="L75" s="13">
        <f t="shared" si="5"/>
        <v>0</v>
      </c>
      <c r="M75" s="9"/>
      <c r="N75" s="13">
        <f t="shared" si="6"/>
        <v>0</v>
      </c>
      <c r="O75" s="9">
        <f t="shared" si="7"/>
        <v>0</v>
      </c>
      <c r="P75" s="9">
        <f t="shared" si="8"/>
        <v>0</v>
      </c>
      <c r="Q75" s="11"/>
    </row>
    <row r="76" spans="4:17" ht="22.5" customHeight="1">
      <c r="D76" s="11"/>
      <c r="E76" s="11"/>
      <c r="F76" s="7"/>
      <c r="G76" s="5"/>
      <c r="H76" s="9"/>
      <c r="I76" s="13">
        <f t="shared" si="4"/>
        <v>0</v>
      </c>
      <c r="J76" s="9"/>
      <c r="K76" s="9"/>
      <c r="L76" s="13">
        <f t="shared" si="5"/>
        <v>0</v>
      </c>
      <c r="M76" s="9"/>
      <c r="N76" s="13">
        <f t="shared" si="6"/>
        <v>0</v>
      </c>
      <c r="O76" s="9">
        <f t="shared" si="7"/>
        <v>0</v>
      </c>
      <c r="P76" s="9">
        <f t="shared" si="8"/>
        <v>0</v>
      </c>
      <c r="Q76" s="11"/>
    </row>
    <row r="77" spans="4:17" ht="22.5" customHeight="1">
      <c r="D77" s="11"/>
      <c r="E77" s="11"/>
      <c r="F77" s="7"/>
      <c r="G77" s="5"/>
      <c r="H77" s="9"/>
      <c r="I77" s="13">
        <f t="shared" si="4"/>
        <v>0</v>
      </c>
      <c r="J77" s="9"/>
      <c r="K77" s="9"/>
      <c r="L77" s="13">
        <f t="shared" si="5"/>
        <v>0</v>
      </c>
      <c r="M77" s="9"/>
      <c r="N77" s="13">
        <f t="shared" si="6"/>
        <v>0</v>
      </c>
      <c r="O77" s="9">
        <f t="shared" si="7"/>
        <v>0</v>
      </c>
      <c r="P77" s="9">
        <f t="shared" si="8"/>
        <v>0</v>
      </c>
      <c r="Q77" s="11"/>
    </row>
    <row r="78" spans="4:17" ht="22.5" customHeight="1">
      <c r="D78" s="11"/>
      <c r="E78" s="11"/>
      <c r="F78" s="7"/>
      <c r="G78" s="5"/>
      <c r="H78" s="9"/>
      <c r="I78" s="13">
        <f t="shared" si="4"/>
        <v>0</v>
      </c>
      <c r="J78" s="9"/>
      <c r="K78" s="9"/>
      <c r="L78" s="13">
        <f t="shared" si="5"/>
        <v>0</v>
      </c>
      <c r="M78" s="9"/>
      <c r="N78" s="13">
        <f t="shared" si="6"/>
        <v>0</v>
      </c>
      <c r="O78" s="9">
        <f t="shared" si="7"/>
        <v>0</v>
      </c>
      <c r="P78" s="9">
        <f t="shared" si="8"/>
        <v>0</v>
      </c>
      <c r="Q78" s="11"/>
    </row>
    <row r="79" spans="4:17" ht="22.5" customHeight="1">
      <c r="D79" s="11"/>
      <c r="E79" s="11"/>
      <c r="F79" s="7"/>
      <c r="G79" s="5"/>
      <c r="H79" s="9"/>
      <c r="I79" s="13">
        <f t="shared" si="4"/>
        <v>0</v>
      </c>
      <c r="J79" s="9"/>
      <c r="K79" s="9"/>
      <c r="L79" s="13">
        <f t="shared" si="5"/>
        <v>0</v>
      </c>
      <c r="M79" s="9"/>
      <c r="N79" s="13">
        <f t="shared" si="6"/>
        <v>0</v>
      </c>
      <c r="O79" s="9">
        <f t="shared" si="7"/>
        <v>0</v>
      </c>
      <c r="P79" s="9">
        <f t="shared" si="8"/>
        <v>0</v>
      </c>
      <c r="Q79" s="11"/>
    </row>
    <row r="80" spans="4:17" ht="22.5" customHeight="1">
      <c r="D80" s="11"/>
      <c r="E80" s="11"/>
      <c r="F80" s="7"/>
      <c r="G80" s="5"/>
      <c r="H80" s="9"/>
      <c r="I80" s="13">
        <f t="shared" si="4"/>
        <v>0</v>
      </c>
      <c r="J80" s="9"/>
      <c r="K80" s="9"/>
      <c r="L80" s="13">
        <f t="shared" si="5"/>
        <v>0</v>
      </c>
      <c r="M80" s="9"/>
      <c r="N80" s="13">
        <f t="shared" si="6"/>
        <v>0</v>
      </c>
      <c r="O80" s="9">
        <f t="shared" si="7"/>
        <v>0</v>
      </c>
      <c r="P80" s="9">
        <f t="shared" si="8"/>
        <v>0</v>
      </c>
      <c r="Q80" s="11"/>
    </row>
    <row r="81" spans="4:17" ht="22.5" customHeight="1">
      <c r="D81" s="11" t="s">
        <v>222</v>
      </c>
      <c r="E81" s="11"/>
      <c r="F81" s="7"/>
      <c r="G81" s="5"/>
      <c r="H81" s="9"/>
      <c r="I81" s="13">
        <f>TRUNC(SUM(I30:I80))</f>
        <v>0</v>
      </c>
      <c r="J81" s="9"/>
      <c r="K81" s="9"/>
      <c r="L81" s="13">
        <f>TRUNC(SUM(L30:L80))</f>
        <v>0</v>
      </c>
      <c r="M81" s="9"/>
      <c r="N81" s="13">
        <f>TRUNC(SUM(N30:N80))</f>
        <v>0</v>
      </c>
      <c r="O81" s="9">
        <f t="shared" si="7"/>
        <v>0</v>
      </c>
      <c r="P81" s="9">
        <f>TRUNC(SUM(P30:P80))</f>
        <v>0</v>
      </c>
      <c r="Q81" s="11"/>
    </row>
    <row r="82" spans="4:17" ht="22.5" customHeight="1">
      <c r="D82" s="20" t="s">
        <v>280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2"/>
    </row>
    <row r="83" spans="1:31" ht="22.5" customHeight="1">
      <c r="A83" s="1">
        <v>56958000001</v>
      </c>
      <c r="B83" s="3" t="s">
        <v>281</v>
      </c>
      <c r="C83" s="3" t="s">
        <v>252</v>
      </c>
      <c r="D83" s="11" t="s">
        <v>36</v>
      </c>
      <c r="E83" s="11" t="s">
        <v>37</v>
      </c>
      <c r="F83" s="7" t="s">
        <v>38</v>
      </c>
      <c r="G83" s="5">
        <v>249</v>
      </c>
      <c r="H83" s="9"/>
      <c r="I83" s="13"/>
      <c r="J83" s="9"/>
      <c r="K83" s="9"/>
      <c r="L83" s="13"/>
      <c r="M83" s="9"/>
      <c r="N83" s="13"/>
      <c r="O83" s="9"/>
      <c r="P83" s="9"/>
      <c r="Q83" s="11" t="s">
        <v>173</v>
      </c>
      <c r="AB83" s="8">
        <f aca="true" t="shared" si="9" ref="AB83:AB88">J83*H83</f>
        <v>0</v>
      </c>
      <c r="AE83" s="8">
        <f aca="true" t="shared" si="10" ref="AE83:AE88">L83</f>
        <v>0</v>
      </c>
    </row>
    <row r="84" spans="1:31" ht="22.5" customHeight="1">
      <c r="A84" s="1">
        <v>56958000002</v>
      </c>
      <c r="B84" s="3" t="s">
        <v>281</v>
      </c>
      <c r="C84" s="3" t="s">
        <v>282</v>
      </c>
      <c r="D84" s="11" t="s">
        <v>36</v>
      </c>
      <c r="E84" s="11" t="s">
        <v>39</v>
      </c>
      <c r="F84" s="7" t="s">
        <v>38</v>
      </c>
      <c r="G84" s="5">
        <v>4</v>
      </c>
      <c r="H84" s="9"/>
      <c r="I84" s="13"/>
      <c r="J84" s="9"/>
      <c r="K84" s="9"/>
      <c r="L84" s="13"/>
      <c r="M84" s="9"/>
      <c r="N84" s="13"/>
      <c r="O84" s="9"/>
      <c r="P84" s="9"/>
      <c r="Q84" s="11" t="s">
        <v>174</v>
      </c>
      <c r="AB84" s="8">
        <f t="shared" si="9"/>
        <v>0</v>
      </c>
      <c r="AE84" s="8">
        <f t="shared" si="10"/>
        <v>0</v>
      </c>
    </row>
    <row r="85" spans="1:31" ht="22.5" customHeight="1">
      <c r="A85" s="1">
        <v>56958000006</v>
      </c>
      <c r="B85" s="3" t="s">
        <v>281</v>
      </c>
      <c r="C85" s="3" t="s">
        <v>255</v>
      </c>
      <c r="D85" s="11" t="s">
        <v>43</v>
      </c>
      <c r="E85" s="11" t="s">
        <v>37</v>
      </c>
      <c r="F85" s="7" t="s">
        <v>38</v>
      </c>
      <c r="G85" s="5">
        <v>31</v>
      </c>
      <c r="H85" s="9"/>
      <c r="I85" s="13"/>
      <c r="J85" s="9"/>
      <c r="K85" s="9"/>
      <c r="L85" s="13"/>
      <c r="M85" s="9"/>
      <c r="N85" s="13"/>
      <c r="O85" s="9"/>
      <c r="P85" s="9"/>
      <c r="Q85" s="11" t="s">
        <v>178</v>
      </c>
      <c r="AB85" s="8">
        <f t="shared" si="9"/>
        <v>0</v>
      </c>
      <c r="AE85" s="8">
        <f t="shared" si="10"/>
        <v>0</v>
      </c>
    </row>
    <row r="86" spans="1:31" ht="22.5" customHeight="1">
      <c r="A86" s="1">
        <v>56958000007</v>
      </c>
      <c r="B86" s="3" t="s">
        <v>281</v>
      </c>
      <c r="C86" s="3" t="s">
        <v>283</v>
      </c>
      <c r="D86" s="11" t="s">
        <v>43</v>
      </c>
      <c r="E86" s="11" t="s">
        <v>39</v>
      </c>
      <c r="F86" s="7" t="s">
        <v>38</v>
      </c>
      <c r="G86" s="5">
        <v>3</v>
      </c>
      <c r="H86" s="9"/>
      <c r="I86" s="13"/>
      <c r="J86" s="9"/>
      <c r="K86" s="9"/>
      <c r="L86" s="13"/>
      <c r="M86" s="9"/>
      <c r="N86" s="13"/>
      <c r="O86" s="9"/>
      <c r="P86" s="9"/>
      <c r="Q86" s="11" t="s">
        <v>179</v>
      </c>
      <c r="AB86" s="8">
        <f t="shared" si="9"/>
        <v>0</v>
      </c>
      <c r="AE86" s="8">
        <f t="shared" si="10"/>
        <v>0</v>
      </c>
    </row>
    <row r="87" spans="1:31" ht="22.5" customHeight="1">
      <c r="A87" s="1">
        <v>56958000009</v>
      </c>
      <c r="B87" s="3" t="s">
        <v>281</v>
      </c>
      <c r="C87" s="3" t="s">
        <v>284</v>
      </c>
      <c r="D87" s="11" t="s">
        <v>44</v>
      </c>
      <c r="E87" s="11" t="s">
        <v>45</v>
      </c>
      <c r="F87" s="7" t="s">
        <v>38</v>
      </c>
      <c r="G87" s="5">
        <v>65</v>
      </c>
      <c r="H87" s="9"/>
      <c r="I87" s="13"/>
      <c r="J87" s="9"/>
      <c r="K87" s="9"/>
      <c r="L87" s="13"/>
      <c r="M87" s="9"/>
      <c r="N87" s="13"/>
      <c r="O87" s="9"/>
      <c r="P87" s="9"/>
      <c r="Q87" s="11" t="s">
        <v>181</v>
      </c>
      <c r="AB87" s="8">
        <f t="shared" si="9"/>
        <v>0</v>
      </c>
      <c r="AE87" s="8">
        <f t="shared" si="10"/>
        <v>0</v>
      </c>
    </row>
    <row r="88" spans="1:31" ht="22.5" customHeight="1">
      <c r="A88" s="1">
        <v>56958000010</v>
      </c>
      <c r="B88" s="3" t="s">
        <v>281</v>
      </c>
      <c r="C88" s="3" t="s">
        <v>285</v>
      </c>
      <c r="D88" s="11" t="s">
        <v>44</v>
      </c>
      <c r="E88" s="11" t="s">
        <v>46</v>
      </c>
      <c r="F88" s="7" t="s">
        <v>38</v>
      </c>
      <c r="G88" s="5">
        <v>20</v>
      </c>
      <c r="H88" s="9"/>
      <c r="I88" s="13"/>
      <c r="J88" s="9"/>
      <c r="K88" s="9"/>
      <c r="L88" s="13"/>
      <c r="M88" s="9"/>
      <c r="N88" s="13"/>
      <c r="O88" s="9"/>
      <c r="P88" s="9"/>
      <c r="Q88" s="11" t="s">
        <v>182</v>
      </c>
      <c r="AB88" s="8">
        <f t="shared" si="9"/>
        <v>0</v>
      </c>
      <c r="AE88" s="8">
        <f t="shared" si="10"/>
        <v>0</v>
      </c>
    </row>
    <row r="89" spans="1:17" ht="22.5" customHeight="1">
      <c r="A89" s="1">
        <v>59753017043</v>
      </c>
      <c r="B89" s="3" t="s">
        <v>281</v>
      </c>
      <c r="C89" s="3" t="s">
        <v>286</v>
      </c>
      <c r="D89" s="11" t="s">
        <v>44</v>
      </c>
      <c r="E89" s="11" t="s">
        <v>47</v>
      </c>
      <c r="F89" s="7" t="s">
        <v>48</v>
      </c>
      <c r="G89" s="5">
        <v>102</v>
      </c>
      <c r="H89" s="9"/>
      <c r="I89" s="13"/>
      <c r="J89" s="9"/>
      <c r="K89" s="9"/>
      <c r="L89" s="13"/>
      <c r="M89" s="9"/>
      <c r="N89" s="13"/>
      <c r="O89" s="9"/>
      <c r="P89" s="9"/>
      <c r="Q89" s="11"/>
    </row>
    <row r="90" spans="1:17" ht="22.5" customHeight="1">
      <c r="A90" s="1">
        <v>59753017044</v>
      </c>
      <c r="B90" s="3" t="s">
        <v>281</v>
      </c>
      <c r="C90" s="3" t="s">
        <v>287</v>
      </c>
      <c r="D90" s="11" t="s">
        <v>44</v>
      </c>
      <c r="E90" s="11" t="s">
        <v>49</v>
      </c>
      <c r="F90" s="7" t="s">
        <v>48</v>
      </c>
      <c r="G90" s="5">
        <v>14</v>
      </c>
      <c r="H90" s="9"/>
      <c r="I90" s="13"/>
      <c r="J90" s="9"/>
      <c r="K90" s="9"/>
      <c r="L90" s="13"/>
      <c r="M90" s="9"/>
      <c r="N90" s="13"/>
      <c r="O90" s="9"/>
      <c r="P90" s="9"/>
      <c r="Q90" s="11"/>
    </row>
    <row r="91" spans="1:31" ht="22.5" customHeight="1">
      <c r="A91" s="1">
        <v>56958000012</v>
      </c>
      <c r="B91" s="3" t="s">
        <v>281</v>
      </c>
      <c r="C91" s="3" t="s">
        <v>288</v>
      </c>
      <c r="D91" s="11" t="s">
        <v>56</v>
      </c>
      <c r="E91" s="11" t="s">
        <v>57</v>
      </c>
      <c r="F91" s="7" t="s">
        <v>48</v>
      </c>
      <c r="G91" s="5">
        <v>13</v>
      </c>
      <c r="H91" s="9"/>
      <c r="I91" s="13"/>
      <c r="J91" s="9"/>
      <c r="K91" s="9"/>
      <c r="L91" s="13"/>
      <c r="M91" s="9"/>
      <c r="N91" s="13"/>
      <c r="O91" s="9"/>
      <c r="P91" s="9"/>
      <c r="Q91" s="11" t="s">
        <v>184</v>
      </c>
      <c r="AE91" s="8">
        <f>L91</f>
        <v>0</v>
      </c>
    </row>
    <row r="92" spans="1:31" ht="22.5" customHeight="1">
      <c r="A92" s="1">
        <v>56958000013</v>
      </c>
      <c r="B92" s="3" t="s">
        <v>281</v>
      </c>
      <c r="C92" s="3" t="s">
        <v>259</v>
      </c>
      <c r="D92" s="11" t="s">
        <v>56</v>
      </c>
      <c r="E92" s="11" t="s">
        <v>58</v>
      </c>
      <c r="F92" s="7" t="s">
        <v>48</v>
      </c>
      <c r="G92" s="5">
        <v>41</v>
      </c>
      <c r="H92" s="9"/>
      <c r="I92" s="13"/>
      <c r="J92" s="9"/>
      <c r="K92" s="9"/>
      <c r="L92" s="13"/>
      <c r="M92" s="9"/>
      <c r="N92" s="13"/>
      <c r="O92" s="9"/>
      <c r="P92" s="9"/>
      <c r="Q92" s="11" t="s">
        <v>185</v>
      </c>
      <c r="AE92" s="8">
        <f>L92</f>
        <v>0</v>
      </c>
    </row>
    <row r="93" spans="1:31" ht="22.5" customHeight="1">
      <c r="A93" s="1">
        <v>56958000014</v>
      </c>
      <c r="B93" s="3" t="s">
        <v>281</v>
      </c>
      <c r="C93" s="3" t="s">
        <v>260</v>
      </c>
      <c r="D93" s="11" t="s">
        <v>59</v>
      </c>
      <c r="E93" s="11" t="s">
        <v>60</v>
      </c>
      <c r="F93" s="7" t="s">
        <v>48</v>
      </c>
      <c r="G93" s="5">
        <v>4</v>
      </c>
      <c r="H93" s="9"/>
      <c r="I93" s="13"/>
      <c r="J93" s="9"/>
      <c r="K93" s="9"/>
      <c r="L93" s="13"/>
      <c r="M93" s="9"/>
      <c r="N93" s="13"/>
      <c r="O93" s="9"/>
      <c r="P93" s="9"/>
      <c r="Q93" s="11" t="s">
        <v>186</v>
      </c>
      <c r="AE93" s="8">
        <f>L93</f>
        <v>0</v>
      </c>
    </row>
    <row r="94" spans="1:31" ht="22.5" customHeight="1">
      <c r="A94" s="1">
        <v>56958000015</v>
      </c>
      <c r="B94" s="3" t="s">
        <v>281</v>
      </c>
      <c r="C94" s="3" t="s">
        <v>289</v>
      </c>
      <c r="D94" s="11" t="s">
        <v>59</v>
      </c>
      <c r="E94" s="11" t="s">
        <v>61</v>
      </c>
      <c r="F94" s="7" t="s">
        <v>48</v>
      </c>
      <c r="G94" s="5">
        <v>11</v>
      </c>
      <c r="H94" s="9"/>
      <c r="I94" s="13"/>
      <c r="J94" s="9"/>
      <c r="K94" s="9"/>
      <c r="L94" s="13"/>
      <c r="M94" s="9"/>
      <c r="N94" s="13"/>
      <c r="O94" s="9"/>
      <c r="P94" s="9"/>
      <c r="Q94" s="11" t="s">
        <v>187</v>
      </c>
      <c r="AE94" s="8">
        <f>L94</f>
        <v>0</v>
      </c>
    </row>
    <row r="95" spans="1:17" ht="22.5" customHeight="1">
      <c r="A95" s="1">
        <v>59753767221</v>
      </c>
      <c r="B95" s="3" t="s">
        <v>281</v>
      </c>
      <c r="C95" s="3" t="s">
        <v>290</v>
      </c>
      <c r="D95" s="11" t="s">
        <v>62</v>
      </c>
      <c r="E95" s="11" t="s">
        <v>63</v>
      </c>
      <c r="F95" s="7" t="s">
        <v>48</v>
      </c>
      <c r="G95" s="5">
        <v>13</v>
      </c>
      <c r="H95" s="9"/>
      <c r="I95" s="13"/>
      <c r="J95" s="9"/>
      <c r="K95" s="9"/>
      <c r="L95" s="13"/>
      <c r="M95" s="9"/>
      <c r="N95" s="13"/>
      <c r="O95" s="9"/>
      <c r="P95" s="9"/>
      <c r="Q95" s="11"/>
    </row>
    <row r="96" spans="1:31" ht="22.5" customHeight="1">
      <c r="A96" s="1">
        <v>56958000022</v>
      </c>
      <c r="B96" s="3" t="s">
        <v>281</v>
      </c>
      <c r="C96" s="3" t="s">
        <v>291</v>
      </c>
      <c r="D96" s="11" t="s">
        <v>77</v>
      </c>
      <c r="E96" s="11" t="s">
        <v>78</v>
      </c>
      <c r="F96" s="7" t="s">
        <v>38</v>
      </c>
      <c r="G96" s="5">
        <v>2304</v>
      </c>
      <c r="H96" s="9"/>
      <c r="I96" s="13"/>
      <c r="J96" s="9"/>
      <c r="K96" s="9"/>
      <c r="L96" s="13"/>
      <c r="M96" s="9"/>
      <c r="N96" s="13"/>
      <c r="O96" s="9"/>
      <c r="P96" s="9"/>
      <c r="Q96" s="11" t="s">
        <v>194</v>
      </c>
      <c r="AE96" s="8">
        <f aca="true" t="shared" si="11" ref="AE96:AE106">L96</f>
        <v>0</v>
      </c>
    </row>
    <row r="97" spans="1:31" ht="22.5" customHeight="1">
      <c r="A97" s="1">
        <v>56958000025</v>
      </c>
      <c r="B97" s="3" t="s">
        <v>281</v>
      </c>
      <c r="C97" s="3" t="s">
        <v>292</v>
      </c>
      <c r="D97" s="11" t="s">
        <v>82</v>
      </c>
      <c r="E97" s="11" t="s">
        <v>83</v>
      </c>
      <c r="F97" s="7" t="s">
        <v>38</v>
      </c>
      <c r="G97" s="5">
        <v>16</v>
      </c>
      <c r="H97" s="9"/>
      <c r="I97" s="13"/>
      <c r="J97" s="9"/>
      <c r="K97" s="9"/>
      <c r="L97" s="13"/>
      <c r="M97" s="9"/>
      <c r="N97" s="13"/>
      <c r="O97" s="9"/>
      <c r="P97" s="9"/>
      <c r="Q97" s="11" t="s">
        <v>197</v>
      </c>
      <c r="AE97" s="8">
        <f t="shared" si="11"/>
        <v>0</v>
      </c>
    </row>
    <row r="98" spans="1:31" ht="22.5" customHeight="1">
      <c r="A98" s="1">
        <v>56958000026</v>
      </c>
      <c r="B98" s="3" t="s">
        <v>281</v>
      </c>
      <c r="C98" s="3" t="s">
        <v>293</v>
      </c>
      <c r="D98" s="11" t="s">
        <v>82</v>
      </c>
      <c r="E98" s="11" t="s">
        <v>84</v>
      </c>
      <c r="F98" s="7" t="s">
        <v>38</v>
      </c>
      <c r="G98" s="5">
        <v>11</v>
      </c>
      <c r="H98" s="9"/>
      <c r="I98" s="13"/>
      <c r="J98" s="9"/>
      <c r="K98" s="9"/>
      <c r="L98" s="13"/>
      <c r="M98" s="9"/>
      <c r="N98" s="13"/>
      <c r="O98" s="9"/>
      <c r="P98" s="9"/>
      <c r="Q98" s="11" t="s">
        <v>198</v>
      </c>
      <c r="AE98" s="8">
        <f t="shared" si="11"/>
        <v>0</v>
      </c>
    </row>
    <row r="99" spans="1:31" ht="22.5" customHeight="1">
      <c r="A99" s="1">
        <v>56958000033</v>
      </c>
      <c r="B99" s="3" t="s">
        <v>281</v>
      </c>
      <c r="C99" s="3" t="s">
        <v>294</v>
      </c>
      <c r="D99" s="11" t="s">
        <v>95</v>
      </c>
      <c r="E99" s="11" t="s">
        <v>96</v>
      </c>
      <c r="F99" s="7" t="s">
        <v>48</v>
      </c>
      <c r="G99" s="5">
        <v>2</v>
      </c>
      <c r="H99" s="9"/>
      <c r="I99" s="13"/>
      <c r="J99" s="9"/>
      <c r="K99" s="9"/>
      <c r="L99" s="13"/>
      <c r="M99" s="9"/>
      <c r="N99" s="13"/>
      <c r="O99" s="9"/>
      <c r="P99" s="9"/>
      <c r="Q99" s="11" t="s">
        <v>205</v>
      </c>
      <c r="AE99" s="8">
        <f t="shared" si="11"/>
        <v>0</v>
      </c>
    </row>
    <row r="100" spans="1:31" ht="22.5" customHeight="1">
      <c r="A100" s="1">
        <v>56958000034</v>
      </c>
      <c r="B100" s="3" t="s">
        <v>281</v>
      </c>
      <c r="C100" s="3" t="s">
        <v>295</v>
      </c>
      <c r="D100" s="11" t="s">
        <v>95</v>
      </c>
      <c r="E100" s="11" t="s">
        <v>97</v>
      </c>
      <c r="F100" s="7" t="s">
        <v>48</v>
      </c>
      <c r="G100" s="5">
        <v>1</v>
      </c>
      <c r="H100" s="9"/>
      <c r="I100" s="13"/>
      <c r="J100" s="9"/>
      <c r="K100" s="9"/>
      <c r="L100" s="13"/>
      <c r="M100" s="9"/>
      <c r="N100" s="13"/>
      <c r="O100" s="9"/>
      <c r="P100" s="9"/>
      <c r="Q100" s="11" t="s">
        <v>206</v>
      </c>
      <c r="AE100" s="8">
        <f t="shared" si="11"/>
        <v>0</v>
      </c>
    </row>
    <row r="101" spans="1:31" ht="22.5" customHeight="1">
      <c r="A101" s="1">
        <v>56958000035</v>
      </c>
      <c r="B101" s="3" t="s">
        <v>281</v>
      </c>
      <c r="C101" s="3" t="s">
        <v>296</v>
      </c>
      <c r="D101" s="11" t="s">
        <v>98</v>
      </c>
      <c r="E101" s="11" t="s">
        <v>99</v>
      </c>
      <c r="F101" s="7" t="s">
        <v>48</v>
      </c>
      <c r="G101" s="5">
        <v>4</v>
      </c>
      <c r="H101" s="9"/>
      <c r="I101" s="13"/>
      <c r="J101" s="9"/>
      <c r="K101" s="9"/>
      <c r="L101" s="13"/>
      <c r="M101" s="9"/>
      <c r="N101" s="13"/>
      <c r="O101" s="9"/>
      <c r="P101" s="9"/>
      <c r="Q101" s="11" t="s">
        <v>207</v>
      </c>
      <c r="AE101" s="8">
        <f t="shared" si="11"/>
        <v>0</v>
      </c>
    </row>
    <row r="102" spans="1:31" ht="22.5" customHeight="1">
      <c r="A102" s="1">
        <v>56958000036</v>
      </c>
      <c r="B102" s="3" t="s">
        <v>281</v>
      </c>
      <c r="C102" s="3" t="s">
        <v>297</v>
      </c>
      <c r="D102" s="11" t="s">
        <v>100</v>
      </c>
      <c r="E102" s="11" t="s">
        <v>101</v>
      </c>
      <c r="F102" s="7" t="s">
        <v>48</v>
      </c>
      <c r="G102" s="5">
        <v>63</v>
      </c>
      <c r="H102" s="9"/>
      <c r="I102" s="13"/>
      <c r="J102" s="9"/>
      <c r="K102" s="9"/>
      <c r="L102" s="13"/>
      <c r="M102" s="9"/>
      <c r="N102" s="13"/>
      <c r="O102" s="9"/>
      <c r="P102" s="9"/>
      <c r="Q102" s="11" t="s">
        <v>208</v>
      </c>
      <c r="AE102" s="8">
        <f t="shared" si="11"/>
        <v>0</v>
      </c>
    </row>
    <row r="103" spans="1:31" ht="22.5" customHeight="1">
      <c r="A103" s="1">
        <v>56958000037</v>
      </c>
      <c r="B103" s="3" t="s">
        <v>281</v>
      </c>
      <c r="C103" s="3" t="s">
        <v>298</v>
      </c>
      <c r="D103" s="11" t="s">
        <v>100</v>
      </c>
      <c r="E103" s="11" t="s">
        <v>102</v>
      </c>
      <c r="F103" s="7" t="s">
        <v>48</v>
      </c>
      <c r="G103" s="5">
        <v>11</v>
      </c>
      <c r="H103" s="9"/>
      <c r="I103" s="13"/>
      <c r="J103" s="9"/>
      <c r="K103" s="9"/>
      <c r="L103" s="13"/>
      <c r="M103" s="9"/>
      <c r="N103" s="13"/>
      <c r="O103" s="9"/>
      <c r="P103" s="9"/>
      <c r="Q103" s="11" t="s">
        <v>209</v>
      </c>
      <c r="AE103" s="8">
        <f t="shared" si="11"/>
        <v>0</v>
      </c>
    </row>
    <row r="104" spans="1:31" ht="22.5" customHeight="1">
      <c r="A104" s="1">
        <v>56950120016</v>
      </c>
      <c r="B104" s="3" t="s">
        <v>281</v>
      </c>
      <c r="C104" s="3" t="s">
        <v>241</v>
      </c>
      <c r="D104" s="11" t="s">
        <v>133</v>
      </c>
      <c r="E104" s="11" t="s">
        <v>134</v>
      </c>
      <c r="F104" s="7" t="s">
        <v>135</v>
      </c>
      <c r="G104" s="5">
        <v>158</v>
      </c>
      <c r="H104" s="9"/>
      <c r="I104" s="13"/>
      <c r="J104" s="9"/>
      <c r="K104" s="9"/>
      <c r="L104" s="13"/>
      <c r="M104" s="9"/>
      <c r="N104" s="13"/>
      <c r="O104" s="9"/>
      <c r="P104" s="9"/>
      <c r="Q104" s="11" t="s">
        <v>132</v>
      </c>
      <c r="AE104" s="8">
        <f t="shared" si="11"/>
        <v>0</v>
      </c>
    </row>
    <row r="105" spans="1:31" ht="22.5" customHeight="1">
      <c r="A105" s="1">
        <v>56950120022</v>
      </c>
      <c r="B105" s="3" t="s">
        <v>281</v>
      </c>
      <c r="C105" s="3" t="s">
        <v>242</v>
      </c>
      <c r="D105" s="11" t="s">
        <v>133</v>
      </c>
      <c r="E105" s="11" t="s">
        <v>137</v>
      </c>
      <c r="F105" s="7" t="s">
        <v>135</v>
      </c>
      <c r="G105" s="5">
        <v>3</v>
      </c>
      <c r="H105" s="9"/>
      <c r="I105" s="13"/>
      <c r="J105" s="9"/>
      <c r="K105" s="9"/>
      <c r="L105" s="13"/>
      <c r="M105" s="9"/>
      <c r="N105" s="13"/>
      <c r="O105" s="9"/>
      <c r="P105" s="9"/>
      <c r="Q105" s="11" t="s">
        <v>136</v>
      </c>
      <c r="AE105" s="8">
        <f t="shared" si="11"/>
        <v>0</v>
      </c>
    </row>
    <row r="106" spans="1:31" ht="22.5" customHeight="1">
      <c r="A106" s="1">
        <v>56953100908</v>
      </c>
      <c r="B106" s="3" t="s">
        <v>281</v>
      </c>
      <c r="C106" s="3" t="s">
        <v>244</v>
      </c>
      <c r="D106" s="11" t="s">
        <v>162</v>
      </c>
      <c r="E106" s="11" t="s">
        <v>163</v>
      </c>
      <c r="F106" s="7" t="s">
        <v>135</v>
      </c>
      <c r="G106" s="5">
        <v>2</v>
      </c>
      <c r="H106" s="9"/>
      <c r="I106" s="13"/>
      <c r="J106" s="9"/>
      <c r="K106" s="9"/>
      <c r="L106" s="13"/>
      <c r="M106" s="9"/>
      <c r="N106" s="13"/>
      <c r="O106" s="9"/>
      <c r="P106" s="9"/>
      <c r="Q106" s="11" t="s">
        <v>161</v>
      </c>
      <c r="AE106" s="8">
        <f t="shared" si="11"/>
        <v>0</v>
      </c>
    </row>
    <row r="107" spans="1:17" ht="22.5" customHeight="1">
      <c r="A107" s="1" t="s">
        <v>170</v>
      </c>
      <c r="B107" s="3" t="s">
        <v>281</v>
      </c>
      <c r="C107" s="3" t="s">
        <v>299</v>
      </c>
      <c r="D107" s="11" t="s">
        <v>172</v>
      </c>
      <c r="E107" s="11"/>
      <c r="F107" s="7" t="s">
        <v>130</v>
      </c>
      <c r="G107" s="5">
        <v>1</v>
      </c>
      <c r="H107" s="9"/>
      <c r="I107" s="13"/>
      <c r="J107" s="9"/>
      <c r="K107" s="9"/>
      <c r="L107" s="13"/>
      <c r="M107" s="9"/>
      <c r="N107" s="13"/>
      <c r="O107" s="9"/>
      <c r="P107" s="9"/>
      <c r="Q107" s="11" t="s">
        <v>171</v>
      </c>
    </row>
    <row r="108" spans="4:31" ht="22.5" customHeight="1">
      <c r="D108" s="11"/>
      <c r="E108" s="11"/>
      <c r="F108" s="7"/>
      <c r="G108" s="5"/>
      <c r="H108" s="9"/>
      <c r="I108" s="13"/>
      <c r="J108" s="9"/>
      <c r="K108" s="9"/>
      <c r="L108" s="13"/>
      <c r="M108" s="9"/>
      <c r="N108" s="13"/>
      <c r="O108" s="9"/>
      <c r="P108" s="9"/>
      <c r="Q108" s="11"/>
      <c r="AE108" s="8">
        <f>TRUNC(SUM(AE82:AE107))</f>
        <v>0</v>
      </c>
    </row>
    <row r="109" spans="4:17" ht="22.5" customHeight="1">
      <c r="D109" s="11"/>
      <c r="E109" s="11"/>
      <c r="F109" s="7"/>
      <c r="G109" s="5"/>
      <c r="H109" s="9"/>
      <c r="I109" s="13"/>
      <c r="J109" s="9"/>
      <c r="K109" s="9"/>
      <c r="L109" s="13"/>
      <c r="M109" s="9"/>
      <c r="N109" s="13"/>
      <c r="O109" s="9"/>
      <c r="P109" s="9"/>
      <c r="Q109" s="11"/>
    </row>
    <row r="110" spans="4:17" ht="22.5" customHeight="1">
      <c r="D110" s="11"/>
      <c r="E110" s="11"/>
      <c r="F110" s="7"/>
      <c r="G110" s="5"/>
      <c r="H110" s="9"/>
      <c r="I110" s="13"/>
      <c r="J110" s="9"/>
      <c r="K110" s="9"/>
      <c r="L110" s="13"/>
      <c r="M110" s="9"/>
      <c r="N110" s="13"/>
      <c r="O110" s="9"/>
      <c r="P110" s="9"/>
      <c r="Q110" s="11"/>
    </row>
    <row r="111" spans="4:17" ht="22.5" customHeight="1">
      <c r="D111" s="11"/>
      <c r="E111" s="11"/>
      <c r="F111" s="7"/>
      <c r="G111" s="5"/>
      <c r="H111" s="9"/>
      <c r="I111" s="13"/>
      <c r="J111" s="9"/>
      <c r="K111" s="9"/>
      <c r="L111" s="13"/>
      <c r="M111" s="9"/>
      <c r="N111" s="13"/>
      <c r="O111" s="9"/>
      <c r="P111" s="9"/>
      <c r="Q111" s="11"/>
    </row>
    <row r="112" spans="4:17" ht="22.5" customHeight="1">
      <c r="D112" s="11"/>
      <c r="E112" s="11"/>
      <c r="F112" s="7"/>
      <c r="G112" s="5"/>
      <c r="H112" s="9"/>
      <c r="I112" s="13"/>
      <c r="J112" s="9"/>
      <c r="K112" s="9"/>
      <c r="L112" s="13"/>
      <c r="M112" s="9"/>
      <c r="N112" s="13"/>
      <c r="O112" s="9"/>
      <c r="P112" s="9"/>
      <c r="Q112" s="11"/>
    </row>
    <row r="113" spans="4:17" ht="22.5" customHeight="1">
      <c r="D113" s="11"/>
      <c r="E113" s="11"/>
      <c r="F113" s="7"/>
      <c r="G113" s="5"/>
      <c r="H113" s="9"/>
      <c r="I113" s="13"/>
      <c r="J113" s="9"/>
      <c r="K113" s="9"/>
      <c r="L113" s="13"/>
      <c r="M113" s="9"/>
      <c r="N113" s="13"/>
      <c r="O113" s="9"/>
      <c r="P113" s="9"/>
      <c r="Q113" s="11"/>
    </row>
    <row r="114" spans="4:17" ht="22.5" customHeight="1">
      <c r="D114" s="11"/>
      <c r="E114" s="11"/>
      <c r="F114" s="7"/>
      <c r="G114" s="5"/>
      <c r="H114" s="9"/>
      <c r="I114" s="13"/>
      <c r="J114" s="9"/>
      <c r="K114" s="9"/>
      <c r="L114" s="13"/>
      <c r="M114" s="9"/>
      <c r="N114" s="13"/>
      <c r="O114" s="9"/>
      <c r="P114" s="9"/>
      <c r="Q114" s="11"/>
    </row>
    <row r="115" spans="4:17" ht="22.5" customHeight="1">
      <c r="D115" s="11"/>
      <c r="E115" s="11"/>
      <c r="F115" s="7"/>
      <c r="G115" s="5"/>
      <c r="H115" s="9"/>
      <c r="I115" s="13"/>
      <c r="J115" s="9"/>
      <c r="K115" s="9"/>
      <c r="L115" s="13"/>
      <c r="M115" s="9"/>
      <c r="N115" s="13"/>
      <c r="O115" s="9"/>
      <c r="P115" s="9"/>
      <c r="Q115" s="11"/>
    </row>
    <row r="116" spans="4:17" ht="22.5" customHeight="1">
      <c r="D116" s="11"/>
      <c r="E116" s="11"/>
      <c r="F116" s="7"/>
      <c r="G116" s="5"/>
      <c r="H116" s="9"/>
      <c r="I116" s="13"/>
      <c r="J116" s="9"/>
      <c r="K116" s="9"/>
      <c r="L116" s="13"/>
      <c r="M116" s="9"/>
      <c r="N116" s="13"/>
      <c r="O116" s="9"/>
      <c r="P116" s="9"/>
      <c r="Q116" s="11"/>
    </row>
    <row r="117" spans="4:17" ht="22.5" customHeight="1">
      <c r="D117" s="11"/>
      <c r="E117" s="11"/>
      <c r="F117" s="7"/>
      <c r="G117" s="5"/>
      <c r="H117" s="9"/>
      <c r="I117" s="13"/>
      <c r="J117" s="9"/>
      <c r="K117" s="9"/>
      <c r="L117" s="13"/>
      <c r="M117" s="9"/>
      <c r="N117" s="13"/>
      <c r="O117" s="9"/>
      <c r="P117" s="9"/>
      <c r="Q117" s="11"/>
    </row>
    <row r="118" spans="4:17" ht="22.5" customHeight="1">
      <c r="D118" s="11"/>
      <c r="E118" s="11"/>
      <c r="F118" s="7"/>
      <c r="G118" s="5"/>
      <c r="H118" s="9"/>
      <c r="I118" s="13"/>
      <c r="J118" s="9"/>
      <c r="K118" s="9"/>
      <c r="L118" s="13"/>
      <c r="M118" s="9"/>
      <c r="N118" s="13"/>
      <c r="O118" s="9"/>
      <c r="P118" s="9"/>
      <c r="Q118" s="11"/>
    </row>
    <row r="119" spans="4:17" ht="22.5" customHeight="1">
      <c r="D119" s="11"/>
      <c r="E119" s="11"/>
      <c r="F119" s="7"/>
      <c r="G119" s="5"/>
      <c r="H119" s="9"/>
      <c r="I119" s="13"/>
      <c r="J119" s="9"/>
      <c r="K119" s="9"/>
      <c r="L119" s="13"/>
      <c r="M119" s="9"/>
      <c r="N119" s="13"/>
      <c r="O119" s="9"/>
      <c r="P119" s="9"/>
      <c r="Q119" s="11"/>
    </row>
    <row r="120" spans="4:17" ht="22.5" customHeight="1">
      <c r="D120" s="11"/>
      <c r="E120" s="11"/>
      <c r="F120" s="7"/>
      <c r="G120" s="5"/>
      <c r="H120" s="9"/>
      <c r="I120" s="13"/>
      <c r="J120" s="9"/>
      <c r="K120" s="9"/>
      <c r="L120" s="13"/>
      <c r="M120" s="9"/>
      <c r="N120" s="13"/>
      <c r="O120" s="9"/>
      <c r="P120" s="9"/>
      <c r="Q120" s="11"/>
    </row>
    <row r="121" spans="4:17" ht="22.5" customHeight="1">
      <c r="D121" s="11"/>
      <c r="E121" s="11"/>
      <c r="F121" s="7"/>
      <c r="G121" s="5"/>
      <c r="H121" s="9"/>
      <c r="I121" s="13"/>
      <c r="J121" s="9"/>
      <c r="K121" s="9"/>
      <c r="L121" s="13"/>
      <c r="M121" s="9"/>
      <c r="N121" s="13"/>
      <c r="O121" s="9"/>
      <c r="P121" s="9"/>
      <c r="Q121" s="11"/>
    </row>
    <row r="122" spans="4:17" ht="22.5" customHeight="1">
      <c r="D122" s="11"/>
      <c r="E122" s="11"/>
      <c r="F122" s="7"/>
      <c r="G122" s="5"/>
      <c r="H122" s="9"/>
      <c r="I122" s="13"/>
      <c r="J122" s="9"/>
      <c r="K122" s="9"/>
      <c r="L122" s="13"/>
      <c r="M122" s="9"/>
      <c r="N122" s="13"/>
      <c r="O122" s="9"/>
      <c r="P122" s="9"/>
      <c r="Q122" s="11"/>
    </row>
    <row r="123" spans="4:17" ht="22.5" customHeight="1">
      <c r="D123" s="11"/>
      <c r="E123" s="11"/>
      <c r="F123" s="7"/>
      <c r="G123" s="5"/>
      <c r="H123" s="9"/>
      <c r="I123" s="13"/>
      <c r="J123" s="9"/>
      <c r="K123" s="9"/>
      <c r="L123" s="13"/>
      <c r="M123" s="9"/>
      <c r="N123" s="13"/>
      <c r="O123" s="9"/>
      <c r="P123" s="9"/>
      <c r="Q123" s="11"/>
    </row>
    <row r="124" spans="4:17" ht="22.5" customHeight="1">
      <c r="D124" s="11"/>
      <c r="E124" s="11"/>
      <c r="F124" s="7"/>
      <c r="G124" s="5"/>
      <c r="H124" s="9"/>
      <c r="I124" s="13"/>
      <c r="J124" s="9"/>
      <c r="K124" s="9"/>
      <c r="L124" s="13"/>
      <c r="M124" s="9"/>
      <c r="N124" s="13"/>
      <c r="O124" s="9"/>
      <c r="P124" s="9"/>
      <c r="Q124" s="11"/>
    </row>
    <row r="125" spans="4:17" ht="22.5" customHeight="1">
      <c r="D125" s="11"/>
      <c r="E125" s="11"/>
      <c r="F125" s="7"/>
      <c r="G125" s="5"/>
      <c r="H125" s="9"/>
      <c r="I125" s="13"/>
      <c r="J125" s="9"/>
      <c r="K125" s="9"/>
      <c r="L125" s="13"/>
      <c r="M125" s="9"/>
      <c r="N125" s="13"/>
      <c r="O125" s="9"/>
      <c r="P125" s="9"/>
      <c r="Q125" s="11"/>
    </row>
    <row r="126" spans="4:17" ht="22.5" customHeight="1">
      <c r="D126" s="11"/>
      <c r="E126" s="11"/>
      <c r="F126" s="7"/>
      <c r="G126" s="5"/>
      <c r="H126" s="9"/>
      <c r="I126" s="13"/>
      <c r="J126" s="9"/>
      <c r="K126" s="9"/>
      <c r="L126" s="13"/>
      <c r="M126" s="9"/>
      <c r="N126" s="13"/>
      <c r="O126" s="9"/>
      <c r="P126" s="9"/>
      <c r="Q126" s="11"/>
    </row>
    <row r="127" spans="4:17" ht="22.5" customHeight="1">
      <c r="D127" s="11"/>
      <c r="E127" s="11"/>
      <c r="F127" s="7"/>
      <c r="G127" s="5"/>
      <c r="H127" s="9"/>
      <c r="I127" s="13"/>
      <c r="J127" s="9"/>
      <c r="K127" s="9"/>
      <c r="L127" s="13"/>
      <c r="M127" s="9"/>
      <c r="N127" s="13"/>
      <c r="O127" s="9"/>
      <c r="P127" s="9"/>
      <c r="Q127" s="11"/>
    </row>
    <row r="128" spans="4:17" ht="22.5" customHeight="1">
      <c r="D128" s="11"/>
      <c r="E128" s="11"/>
      <c r="F128" s="7"/>
      <c r="G128" s="5"/>
      <c r="H128" s="9"/>
      <c r="I128" s="13"/>
      <c r="J128" s="9"/>
      <c r="K128" s="9"/>
      <c r="L128" s="13"/>
      <c r="M128" s="9"/>
      <c r="N128" s="13"/>
      <c r="O128" s="9"/>
      <c r="P128" s="9"/>
      <c r="Q128" s="11"/>
    </row>
    <row r="129" spans="4:17" ht="22.5" customHeight="1">
      <c r="D129" s="11"/>
      <c r="E129" s="11"/>
      <c r="F129" s="7"/>
      <c r="G129" s="5"/>
      <c r="H129" s="9"/>
      <c r="I129" s="13"/>
      <c r="J129" s="9"/>
      <c r="K129" s="9"/>
      <c r="L129" s="13"/>
      <c r="M129" s="9"/>
      <c r="N129" s="13"/>
      <c r="O129" s="9"/>
      <c r="P129" s="9"/>
      <c r="Q129" s="11"/>
    </row>
    <row r="130" spans="4:17" ht="22.5" customHeight="1">
      <c r="D130" s="11"/>
      <c r="E130" s="11"/>
      <c r="F130" s="7"/>
      <c r="G130" s="5"/>
      <c r="H130" s="9"/>
      <c r="I130" s="13"/>
      <c r="J130" s="9"/>
      <c r="K130" s="9"/>
      <c r="L130" s="13"/>
      <c r="M130" s="9"/>
      <c r="N130" s="13"/>
      <c r="O130" s="9"/>
      <c r="P130" s="9"/>
      <c r="Q130" s="11"/>
    </row>
    <row r="131" spans="4:17" ht="22.5" customHeight="1">
      <c r="D131" s="11"/>
      <c r="E131" s="11"/>
      <c r="F131" s="7"/>
      <c r="G131" s="5"/>
      <c r="H131" s="9"/>
      <c r="I131" s="13"/>
      <c r="J131" s="9"/>
      <c r="K131" s="9"/>
      <c r="L131" s="13"/>
      <c r="M131" s="9"/>
      <c r="N131" s="13"/>
      <c r="O131" s="9"/>
      <c r="P131" s="9"/>
      <c r="Q131" s="11"/>
    </row>
    <row r="132" spans="4:17" ht="22.5" customHeight="1">
      <c r="D132" s="11"/>
      <c r="E132" s="11"/>
      <c r="F132" s="7"/>
      <c r="G132" s="5"/>
      <c r="H132" s="9"/>
      <c r="I132" s="13"/>
      <c r="J132" s="9"/>
      <c r="K132" s="9"/>
      <c r="L132" s="13"/>
      <c r="M132" s="9"/>
      <c r="N132" s="13"/>
      <c r="O132" s="9"/>
      <c r="P132" s="9"/>
      <c r="Q132" s="11"/>
    </row>
    <row r="133" spans="4:17" ht="22.5" customHeight="1">
      <c r="D133" s="11" t="s">
        <v>222</v>
      </c>
      <c r="E133" s="11"/>
      <c r="F133" s="7"/>
      <c r="G133" s="5"/>
      <c r="H133" s="9"/>
      <c r="I133" s="13"/>
      <c r="J133" s="9"/>
      <c r="K133" s="9"/>
      <c r="L133" s="13"/>
      <c r="M133" s="9"/>
      <c r="N133" s="13"/>
      <c r="O133" s="9"/>
      <c r="P133" s="9"/>
      <c r="Q133" s="11"/>
    </row>
    <row r="134" spans="4:17" ht="22.5" customHeight="1">
      <c r="D134" s="20" t="s">
        <v>300</v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2"/>
    </row>
    <row r="135" spans="1:31" ht="22.5" customHeight="1">
      <c r="A135" s="1">
        <v>56958000017</v>
      </c>
      <c r="B135" s="3" t="s">
        <v>301</v>
      </c>
      <c r="C135" s="3" t="s">
        <v>302</v>
      </c>
      <c r="D135" s="11" t="s">
        <v>66</v>
      </c>
      <c r="E135" s="11" t="s">
        <v>67</v>
      </c>
      <c r="F135" s="7" t="s">
        <v>38</v>
      </c>
      <c r="G135" s="5">
        <v>228</v>
      </c>
      <c r="H135" s="9"/>
      <c r="I135" s="13"/>
      <c r="J135" s="9"/>
      <c r="K135" s="9"/>
      <c r="L135" s="13"/>
      <c r="M135" s="9"/>
      <c r="N135" s="13"/>
      <c r="O135" s="9"/>
      <c r="P135" s="9"/>
      <c r="Q135" s="11" t="s">
        <v>189</v>
      </c>
      <c r="AE135" s="8">
        <f>L135</f>
        <v>0</v>
      </c>
    </row>
    <row r="136" spans="1:31" ht="22.5" customHeight="1">
      <c r="A136" s="1">
        <v>56958000018</v>
      </c>
      <c r="B136" s="3" t="s">
        <v>301</v>
      </c>
      <c r="C136" s="3" t="s">
        <v>303</v>
      </c>
      <c r="D136" s="11" t="s">
        <v>66</v>
      </c>
      <c r="E136" s="11" t="s">
        <v>68</v>
      </c>
      <c r="F136" s="7" t="s">
        <v>38</v>
      </c>
      <c r="G136" s="5">
        <v>24</v>
      </c>
      <c r="H136" s="9"/>
      <c r="I136" s="13"/>
      <c r="J136" s="9"/>
      <c r="K136" s="9"/>
      <c r="L136" s="13"/>
      <c r="M136" s="9"/>
      <c r="N136" s="13"/>
      <c r="O136" s="9"/>
      <c r="P136" s="9"/>
      <c r="Q136" s="11" t="s">
        <v>190</v>
      </c>
      <c r="AE136" s="8">
        <f>L136</f>
        <v>0</v>
      </c>
    </row>
    <row r="137" spans="1:31" ht="22.5" customHeight="1">
      <c r="A137" s="1">
        <v>56958000019</v>
      </c>
      <c r="B137" s="3" t="s">
        <v>301</v>
      </c>
      <c r="C137" s="3" t="s">
        <v>304</v>
      </c>
      <c r="D137" s="11" t="s">
        <v>69</v>
      </c>
      <c r="E137" s="11" t="s">
        <v>70</v>
      </c>
      <c r="F137" s="7" t="s">
        <v>48</v>
      </c>
      <c r="G137" s="5">
        <v>4</v>
      </c>
      <c r="H137" s="9"/>
      <c r="I137" s="13"/>
      <c r="J137" s="9"/>
      <c r="K137" s="9"/>
      <c r="L137" s="13"/>
      <c r="M137" s="9"/>
      <c r="N137" s="13"/>
      <c r="O137" s="9"/>
      <c r="P137" s="9"/>
      <c r="Q137" s="11" t="s">
        <v>191</v>
      </c>
      <c r="AE137" s="8">
        <f>L137</f>
        <v>0</v>
      </c>
    </row>
    <row r="138" spans="1:31" ht="22.5" customHeight="1">
      <c r="A138" s="1">
        <v>56958000020</v>
      </c>
      <c r="B138" s="3" t="s">
        <v>301</v>
      </c>
      <c r="C138" s="3" t="s">
        <v>305</v>
      </c>
      <c r="D138" s="11" t="s">
        <v>69</v>
      </c>
      <c r="E138" s="11" t="s">
        <v>71</v>
      </c>
      <c r="F138" s="7" t="s">
        <v>48</v>
      </c>
      <c r="G138" s="5">
        <v>3</v>
      </c>
      <c r="H138" s="9"/>
      <c r="I138" s="13"/>
      <c r="J138" s="9"/>
      <c r="K138" s="9"/>
      <c r="L138" s="13"/>
      <c r="M138" s="9"/>
      <c r="N138" s="13"/>
      <c r="O138" s="9"/>
      <c r="P138" s="9"/>
      <c r="Q138" s="11" t="s">
        <v>192</v>
      </c>
      <c r="AE138" s="8">
        <f>L138</f>
        <v>0</v>
      </c>
    </row>
    <row r="139" spans="1:31" ht="22.5" customHeight="1">
      <c r="A139" s="1">
        <v>56958000021</v>
      </c>
      <c r="B139" s="3" t="s">
        <v>301</v>
      </c>
      <c r="C139" s="3" t="s">
        <v>306</v>
      </c>
      <c r="D139" s="11" t="s">
        <v>69</v>
      </c>
      <c r="E139" s="11" t="s">
        <v>72</v>
      </c>
      <c r="F139" s="7" t="s">
        <v>48</v>
      </c>
      <c r="G139" s="5">
        <v>5</v>
      </c>
      <c r="H139" s="9"/>
      <c r="I139" s="13"/>
      <c r="J139" s="9"/>
      <c r="K139" s="9"/>
      <c r="L139" s="13"/>
      <c r="M139" s="9"/>
      <c r="N139" s="13"/>
      <c r="O139" s="9"/>
      <c r="P139" s="9"/>
      <c r="Q139" s="11" t="s">
        <v>193</v>
      </c>
      <c r="AE139" s="8">
        <f>L139</f>
        <v>0</v>
      </c>
    </row>
    <row r="140" spans="1:17" ht="22.5" customHeight="1">
      <c r="A140" s="1">
        <v>59754967501</v>
      </c>
      <c r="B140" s="3" t="s">
        <v>301</v>
      </c>
      <c r="C140" s="3" t="s">
        <v>307</v>
      </c>
      <c r="D140" s="11" t="s">
        <v>69</v>
      </c>
      <c r="E140" s="11" t="s">
        <v>73</v>
      </c>
      <c r="F140" s="7" t="s">
        <v>48</v>
      </c>
      <c r="G140" s="5">
        <v>183</v>
      </c>
      <c r="H140" s="9"/>
      <c r="I140" s="13"/>
      <c r="J140" s="9"/>
      <c r="K140" s="9"/>
      <c r="L140" s="13"/>
      <c r="M140" s="9"/>
      <c r="N140" s="13"/>
      <c r="O140" s="9"/>
      <c r="P140" s="9"/>
      <c r="Q140" s="11"/>
    </row>
    <row r="141" spans="1:17" ht="22.5" customHeight="1">
      <c r="A141" s="1">
        <v>59754967521</v>
      </c>
      <c r="B141" s="3" t="s">
        <v>301</v>
      </c>
      <c r="C141" s="3" t="s">
        <v>308</v>
      </c>
      <c r="D141" s="11" t="s">
        <v>69</v>
      </c>
      <c r="E141" s="11" t="s">
        <v>74</v>
      </c>
      <c r="F141" s="7" t="s">
        <v>48</v>
      </c>
      <c r="G141" s="5">
        <v>1820</v>
      </c>
      <c r="H141" s="9"/>
      <c r="I141" s="13"/>
      <c r="J141" s="9"/>
      <c r="K141" s="9"/>
      <c r="L141" s="13"/>
      <c r="M141" s="9"/>
      <c r="N141" s="13"/>
      <c r="O141" s="9"/>
      <c r="P141" s="9"/>
      <c r="Q141" s="11"/>
    </row>
    <row r="142" spans="1:17" ht="22.5" customHeight="1">
      <c r="A142" s="1">
        <v>59754967561</v>
      </c>
      <c r="B142" s="3" t="s">
        <v>301</v>
      </c>
      <c r="C142" s="3" t="s">
        <v>309</v>
      </c>
      <c r="D142" s="11" t="s">
        <v>69</v>
      </c>
      <c r="E142" s="11" t="s">
        <v>75</v>
      </c>
      <c r="F142" s="7" t="s">
        <v>48</v>
      </c>
      <c r="G142" s="5">
        <v>91</v>
      </c>
      <c r="H142" s="9"/>
      <c r="I142" s="13"/>
      <c r="J142" s="9"/>
      <c r="K142" s="9"/>
      <c r="L142" s="13"/>
      <c r="M142" s="9"/>
      <c r="N142" s="13"/>
      <c r="O142" s="9"/>
      <c r="P142" s="9"/>
      <c r="Q142" s="11"/>
    </row>
    <row r="143" spans="1:17" ht="22.5" customHeight="1">
      <c r="A143" s="1">
        <v>59754967571</v>
      </c>
      <c r="B143" s="3" t="s">
        <v>301</v>
      </c>
      <c r="C143" s="3" t="s">
        <v>310</v>
      </c>
      <c r="D143" s="11" t="s">
        <v>69</v>
      </c>
      <c r="E143" s="11" t="s">
        <v>76</v>
      </c>
      <c r="F143" s="7" t="s">
        <v>48</v>
      </c>
      <c r="G143" s="5">
        <v>300</v>
      </c>
      <c r="H143" s="9"/>
      <c r="I143" s="13"/>
      <c r="J143" s="9"/>
      <c r="K143" s="9"/>
      <c r="L143" s="13"/>
      <c r="M143" s="9"/>
      <c r="N143" s="13"/>
      <c r="O143" s="9"/>
      <c r="P143" s="9"/>
      <c r="Q143" s="11"/>
    </row>
    <row r="144" spans="1:31" ht="22.5" customHeight="1">
      <c r="A144" s="1">
        <v>56958000024</v>
      </c>
      <c r="B144" s="3" t="s">
        <v>301</v>
      </c>
      <c r="C144" s="3" t="s">
        <v>311</v>
      </c>
      <c r="D144" s="11" t="s">
        <v>79</v>
      </c>
      <c r="E144" s="11" t="s">
        <v>81</v>
      </c>
      <c r="F144" s="7" t="s">
        <v>38</v>
      </c>
      <c r="G144" s="5">
        <v>221</v>
      </c>
      <c r="H144" s="9"/>
      <c r="I144" s="13"/>
      <c r="J144" s="9"/>
      <c r="K144" s="9"/>
      <c r="L144" s="13"/>
      <c r="M144" s="9"/>
      <c r="N144" s="13"/>
      <c r="O144" s="9"/>
      <c r="P144" s="9"/>
      <c r="Q144" s="11" t="s">
        <v>196</v>
      </c>
      <c r="AE144" s="8">
        <f>L144</f>
        <v>0</v>
      </c>
    </row>
    <row r="145" spans="1:31" ht="22.5" customHeight="1">
      <c r="A145" s="1">
        <v>56950160200</v>
      </c>
      <c r="B145" s="3" t="s">
        <v>301</v>
      </c>
      <c r="C145" s="3" t="s">
        <v>312</v>
      </c>
      <c r="D145" s="11" t="s">
        <v>145</v>
      </c>
      <c r="E145" s="11" t="s">
        <v>146</v>
      </c>
      <c r="F145" s="7" t="s">
        <v>135</v>
      </c>
      <c r="G145" s="5">
        <v>135</v>
      </c>
      <c r="H145" s="9"/>
      <c r="I145" s="13"/>
      <c r="J145" s="9"/>
      <c r="K145" s="9"/>
      <c r="L145" s="13"/>
      <c r="M145" s="9"/>
      <c r="N145" s="13"/>
      <c r="O145" s="9"/>
      <c r="P145" s="9"/>
      <c r="Q145" s="11" t="s">
        <v>144</v>
      </c>
      <c r="AE145" s="8">
        <f>L145</f>
        <v>0</v>
      </c>
    </row>
    <row r="146" spans="1:31" ht="22.5" customHeight="1">
      <c r="A146" s="1">
        <v>56950170113</v>
      </c>
      <c r="B146" s="3" t="s">
        <v>301</v>
      </c>
      <c r="C146" s="3" t="s">
        <v>313</v>
      </c>
      <c r="D146" s="11" t="s">
        <v>148</v>
      </c>
      <c r="E146" s="11" t="s">
        <v>146</v>
      </c>
      <c r="F146" s="7" t="s">
        <v>135</v>
      </c>
      <c r="G146" s="5">
        <v>15</v>
      </c>
      <c r="H146" s="9"/>
      <c r="I146" s="13"/>
      <c r="J146" s="9"/>
      <c r="K146" s="9"/>
      <c r="L146" s="13"/>
      <c r="M146" s="9"/>
      <c r="N146" s="13"/>
      <c r="O146" s="9"/>
      <c r="P146" s="9"/>
      <c r="Q146" s="11" t="s">
        <v>147</v>
      </c>
      <c r="AE146" s="8">
        <f>L146</f>
        <v>0</v>
      </c>
    </row>
    <row r="147" spans="1:31" ht="22.5" customHeight="1">
      <c r="A147" s="1">
        <v>56953100908</v>
      </c>
      <c r="B147" s="3" t="s">
        <v>301</v>
      </c>
      <c r="C147" s="3" t="s">
        <v>244</v>
      </c>
      <c r="D147" s="11" t="s">
        <v>162</v>
      </c>
      <c r="E147" s="11" t="s">
        <v>163</v>
      </c>
      <c r="F147" s="7" t="s">
        <v>135</v>
      </c>
      <c r="G147" s="5">
        <v>4</v>
      </c>
      <c r="H147" s="9"/>
      <c r="I147" s="13"/>
      <c r="J147" s="9"/>
      <c r="K147" s="9"/>
      <c r="L147" s="13"/>
      <c r="M147" s="9"/>
      <c r="N147" s="13"/>
      <c r="O147" s="9"/>
      <c r="P147" s="9"/>
      <c r="Q147" s="11" t="s">
        <v>161</v>
      </c>
      <c r="AE147" s="8">
        <f>L147</f>
        <v>0</v>
      </c>
    </row>
    <row r="148" spans="4:31" ht="22.5" customHeight="1">
      <c r="D148" s="11"/>
      <c r="E148" s="11"/>
      <c r="F148" s="7"/>
      <c r="G148" s="5"/>
      <c r="H148" s="9"/>
      <c r="I148" s="13">
        <f aca="true" t="shared" si="12" ref="I103:I158">TRUNC(G148*H148)</f>
        <v>0</v>
      </c>
      <c r="J148" s="9"/>
      <c r="K148" s="9"/>
      <c r="L148" s="13">
        <f aca="true" t="shared" si="13" ref="L103:L158">TRUNC(G148*K148)</f>
        <v>0</v>
      </c>
      <c r="M148" s="9"/>
      <c r="N148" s="13">
        <f aca="true" t="shared" si="14" ref="N103:N158">TRUNC(G148*M148)</f>
        <v>0</v>
      </c>
      <c r="O148" s="9">
        <f aca="true" t="shared" si="15" ref="O103:O159">SUM(H148+K148+M148)</f>
        <v>0</v>
      </c>
      <c r="P148" s="9">
        <f aca="true" t="shared" si="16" ref="P103:P158">SUM(I148,L148,N148)</f>
        <v>0</v>
      </c>
      <c r="Q148" s="11"/>
      <c r="AE148" s="8">
        <f>TRUNC(SUM(AE134:AE147))</f>
        <v>0</v>
      </c>
    </row>
    <row r="149" spans="4:17" ht="22.5" customHeight="1">
      <c r="D149" s="11"/>
      <c r="E149" s="11"/>
      <c r="F149" s="7"/>
      <c r="G149" s="5"/>
      <c r="H149" s="9"/>
      <c r="I149" s="13">
        <f t="shared" si="12"/>
        <v>0</v>
      </c>
      <c r="J149" s="9"/>
      <c r="K149" s="9"/>
      <c r="L149" s="13">
        <f t="shared" si="13"/>
        <v>0</v>
      </c>
      <c r="M149" s="9"/>
      <c r="N149" s="13">
        <f t="shared" si="14"/>
        <v>0</v>
      </c>
      <c r="O149" s="9">
        <f t="shared" si="15"/>
        <v>0</v>
      </c>
      <c r="P149" s="9">
        <f t="shared" si="16"/>
        <v>0</v>
      </c>
      <c r="Q149" s="11"/>
    </row>
    <row r="150" spans="4:17" ht="22.5" customHeight="1">
      <c r="D150" s="11"/>
      <c r="E150" s="11"/>
      <c r="F150" s="7"/>
      <c r="G150" s="5"/>
      <c r="H150" s="9"/>
      <c r="I150" s="13">
        <f t="shared" si="12"/>
        <v>0</v>
      </c>
      <c r="J150" s="9"/>
      <c r="K150" s="9"/>
      <c r="L150" s="13">
        <f t="shared" si="13"/>
        <v>0</v>
      </c>
      <c r="M150" s="9"/>
      <c r="N150" s="13">
        <f t="shared" si="14"/>
        <v>0</v>
      </c>
      <c r="O150" s="9">
        <f t="shared" si="15"/>
        <v>0</v>
      </c>
      <c r="P150" s="9">
        <f t="shared" si="16"/>
        <v>0</v>
      </c>
      <c r="Q150" s="11"/>
    </row>
    <row r="151" spans="4:17" ht="22.5" customHeight="1">
      <c r="D151" s="11"/>
      <c r="E151" s="11"/>
      <c r="F151" s="7"/>
      <c r="G151" s="5"/>
      <c r="H151" s="9"/>
      <c r="I151" s="13">
        <f t="shared" si="12"/>
        <v>0</v>
      </c>
      <c r="J151" s="9"/>
      <c r="K151" s="9"/>
      <c r="L151" s="13">
        <f t="shared" si="13"/>
        <v>0</v>
      </c>
      <c r="M151" s="9"/>
      <c r="N151" s="13">
        <f t="shared" si="14"/>
        <v>0</v>
      </c>
      <c r="O151" s="9">
        <f t="shared" si="15"/>
        <v>0</v>
      </c>
      <c r="P151" s="9">
        <f t="shared" si="16"/>
        <v>0</v>
      </c>
      <c r="Q151" s="11"/>
    </row>
    <row r="152" spans="4:17" ht="22.5" customHeight="1">
      <c r="D152" s="11"/>
      <c r="E152" s="11"/>
      <c r="F152" s="7"/>
      <c r="G152" s="5"/>
      <c r="H152" s="9"/>
      <c r="I152" s="13">
        <f t="shared" si="12"/>
        <v>0</v>
      </c>
      <c r="J152" s="9"/>
      <c r="K152" s="9"/>
      <c r="L152" s="13">
        <f t="shared" si="13"/>
        <v>0</v>
      </c>
      <c r="M152" s="9"/>
      <c r="N152" s="13">
        <f t="shared" si="14"/>
        <v>0</v>
      </c>
      <c r="O152" s="9">
        <f t="shared" si="15"/>
        <v>0</v>
      </c>
      <c r="P152" s="9">
        <f t="shared" si="16"/>
        <v>0</v>
      </c>
      <c r="Q152" s="11"/>
    </row>
    <row r="153" spans="4:17" ht="22.5" customHeight="1">
      <c r="D153" s="11"/>
      <c r="E153" s="11"/>
      <c r="F153" s="7"/>
      <c r="G153" s="5"/>
      <c r="H153" s="9"/>
      <c r="I153" s="13">
        <f t="shared" si="12"/>
        <v>0</v>
      </c>
      <c r="J153" s="9"/>
      <c r="K153" s="9"/>
      <c r="L153" s="13">
        <f t="shared" si="13"/>
        <v>0</v>
      </c>
      <c r="M153" s="9"/>
      <c r="N153" s="13">
        <f t="shared" si="14"/>
        <v>0</v>
      </c>
      <c r="O153" s="9">
        <f t="shared" si="15"/>
        <v>0</v>
      </c>
      <c r="P153" s="9">
        <f t="shared" si="16"/>
        <v>0</v>
      </c>
      <c r="Q153" s="11"/>
    </row>
    <row r="154" spans="4:17" ht="22.5" customHeight="1">
      <c r="D154" s="11"/>
      <c r="E154" s="11"/>
      <c r="F154" s="7"/>
      <c r="G154" s="5"/>
      <c r="H154" s="9"/>
      <c r="I154" s="13">
        <f t="shared" si="12"/>
        <v>0</v>
      </c>
      <c r="J154" s="9"/>
      <c r="K154" s="9"/>
      <c r="L154" s="13">
        <f t="shared" si="13"/>
        <v>0</v>
      </c>
      <c r="M154" s="9"/>
      <c r="N154" s="13">
        <f t="shared" si="14"/>
        <v>0</v>
      </c>
      <c r="O154" s="9">
        <f t="shared" si="15"/>
        <v>0</v>
      </c>
      <c r="P154" s="9">
        <f t="shared" si="16"/>
        <v>0</v>
      </c>
      <c r="Q154" s="11"/>
    </row>
    <row r="155" spans="4:17" ht="22.5" customHeight="1">
      <c r="D155" s="11"/>
      <c r="E155" s="11"/>
      <c r="F155" s="7"/>
      <c r="G155" s="5"/>
      <c r="H155" s="9"/>
      <c r="I155" s="13">
        <f t="shared" si="12"/>
        <v>0</v>
      </c>
      <c r="J155" s="9"/>
      <c r="K155" s="9"/>
      <c r="L155" s="13">
        <f t="shared" si="13"/>
        <v>0</v>
      </c>
      <c r="M155" s="9"/>
      <c r="N155" s="13">
        <f t="shared" si="14"/>
        <v>0</v>
      </c>
      <c r="O155" s="9">
        <f t="shared" si="15"/>
        <v>0</v>
      </c>
      <c r="P155" s="9">
        <f t="shared" si="16"/>
        <v>0</v>
      </c>
      <c r="Q155" s="11"/>
    </row>
    <row r="156" spans="4:17" ht="22.5" customHeight="1">
      <c r="D156" s="11"/>
      <c r="E156" s="11"/>
      <c r="F156" s="7"/>
      <c r="G156" s="5"/>
      <c r="H156" s="9"/>
      <c r="I156" s="13">
        <f t="shared" si="12"/>
        <v>0</v>
      </c>
      <c r="J156" s="9"/>
      <c r="K156" s="9"/>
      <c r="L156" s="13">
        <f t="shared" si="13"/>
        <v>0</v>
      </c>
      <c r="M156" s="9"/>
      <c r="N156" s="13">
        <f t="shared" si="14"/>
        <v>0</v>
      </c>
      <c r="O156" s="9">
        <f t="shared" si="15"/>
        <v>0</v>
      </c>
      <c r="P156" s="9">
        <f t="shared" si="16"/>
        <v>0</v>
      </c>
      <c r="Q156" s="11"/>
    </row>
    <row r="157" spans="4:17" ht="22.5" customHeight="1">
      <c r="D157" s="11"/>
      <c r="E157" s="11"/>
      <c r="F157" s="7"/>
      <c r="G157" s="5"/>
      <c r="H157" s="9"/>
      <c r="I157" s="13">
        <f t="shared" si="12"/>
        <v>0</v>
      </c>
      <c r="J157" s="9"/>
      <c r="K157" s="9"/>
      <c r="L157" s="13">
        <f t="shared" si="13"/>
        <v>0</v>
      </c>
      <c r="M157" s="9"/>
      <c r="N157" s="13">
        <f t="shared" si="14"/>
        <v>0</v>
      </c>
      <c r="O157" s="9">
        <f t="shared" si="15"/>
        <v>0</v>
      </c>
      <c r="P157" s="9">
        <f t="shared" si="16"/>
        <v>0</v>
      </c>
      <c r="Q157" s="11"/>
    </row>
    <row r="158" spans="4:17" ht="22.5" customHeight="1">
      <c r="D158" s="11"/>
      <c r="E158" s="11"/>
      <c r="F158" s="7"/>
      <c r="G158" s="5"/>
      <c r="H158" s="9"/>
      <c r="I158" s="13">
        <f t="shared" si="12"/>
        <v>0</v>
      </c>
      <c r="J158" s="9"/>
      <c r="K158" s="9"/>
      <c r="L158" s="13">
        <f t="shared" si="13"/>
        <v>0</v>
      </c>
      <c r="M158" s="9"/>
      <c r="N158" s="13">
        <f t="shared" si="14"/>
        <v>0</v>
      </c>
      <c r="O158" s="9">
        <f t="shared" si="15"/>
        <v>0</v>
      </c>
      <c r="P158" s="9">
        <f t="shared" si="16"/>
        <v>0</v>
      </c>
      <c r="Q158" s="11"/>
    </row>
    <row r="159" spans="4:17" ht="22.5" customHeight="1">
      <c r="D159" s="11" t="s">
        <v>222</v>
      </c>
      <c r="E159" s="11"/>
      <c r="F159" s="7"/>
      <c r="G159" s="5"/>
      <c r="H159" s="9"/>
      <c r="I159" s="13">
        <f>TRUNC(SUM(I134:I158))</f>
        <v>0</v>
      </c>
      <c r="J159" s="9"/>
      <c r="K159" s="9"/>
      <c r="L159" s="13">
        <f>TRUNC(SUM(L134:L158))</f>
        <v>0</v>
      </c>
      <c r="M159" s="9"/>
      <c r="N159" s="13">
        <f>TRUNC(SUM(N134:N158))</f>
        <v>0</v>
      </c>
      <c r="O159" s="9">
        <f t="shared" si="15"/>
        <v>0</v>
      </c>
      <c r="P159" s="9">
        <f>TRUNC(SUM(P134:P158))</f>
        <v>0</v>
      </c>
      <c r="Q159" s="11"/>
    </row>
  </sheetData>
  <sheetProtection/>
  <mergeCells count="18">
    <mergeCell ref="D4:Q4"/>
    <mergeCell ref="D30:Q30"/>
    <mergeCell ref="D82:Q82"/>
    <mergeCell ref="D134:Q134"/>
    <mergeCell ref="W1:Y1"/>
    <mergeCell ref="D1:N1"/>
    <mergeCell ref="E2:E3"/>
    <mergeCell ref="D2:D3"/>
    <mergeCell ref="J2:L2"/>
    <mergeCell ref="M2:N2"/>
    <mergeCell ref="G2:G3"/>
    <mergeCell ref="H2:I2"/>
    <mergeCell ref="P2:P3"/>
    <mergeCell ref="F2:F3"/>
    <mergeCell ref="Q2:Q3"/>
    <mergeCell ref="A2:A3"/>
    <mergeCell ref="B2:B3"/>
    <mergeCell ref="C2:C3"/>
  </mergeCells>
  <printOptions horizontalCentered="1" verticalCentered="1"/>
  <pageMargins left="0.7480314960629921" right="0.35433070866141736" top="0.5905511811023623" bottom="0.5905511811023623" header="0.5118110236220472" footer="0.472440944881889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이지테크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이지테크</dc:creator>
  <cp:keywords/>
  <dc:description/>
  <cp:lastModifiedBy>Registered User</cp:lastModifiedBy>
  <cp:lastPrinted>2004-07-05T03:57:52Z</cp:lastPrinted>
  <dcterms:created xsi:type="dcterms:W3CDTF">2002-09-09T02:35:17Z</dcterms:created>
  <dcterms:modified xsi:type="dcterms:W3CDTF">2015-12-07T08:47:49Z</dcterms:modified>
  <cp:category/>
  <cp:version/>
  <cp:contentType/>
  <cp:contentStatus/>
</cp:coreProperties>
</file>